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ΙΩΑΝΝΙΔΗΣ ΓΙΩΡΓΟΣ\2024-23 ΜΟΣΧΕΥΜΑΤΑ\"/>
    </mc:Choice>
  </mc:AlternateContent>
  <xr:revisionPtr revIDLastSave="0" documentId="8_{9E1F406F-B2BF-4414-8AB8-258995A9BFC3}" xr6:coauthVersionLast="36" xr6:coauthVersionMax="36" xr10:uidLastSave="{00000000-0000-0000-0000-000000000000}"/>
  <bookViews>
    <workbookView xWindow="0" yWindow="0" windowWidth="23040" windowHeight="9060" xr2:uid="{8DB7AB50-0F72-4F4E-861F-9B664014A446}"/>
  </bookViews>
  <sheets>
    <sheet name="ΠΑΡΑΡΤΗΜΑ I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M42" i="1"/>
  <c r="G42" i="1"/>
  <c r="N42" i="1" s="1"/>
  <c r="P42" i="1" s="1"/>
  <c r="M41" i="1"/>
  <c r="G41" i="1"/>
  <c r="N41" i="1" s="1"/>
  <c r="P41" i="1" s="1"/>
  <c r="M40" i="1"/>
  <c r="G40" i="1"/>
  <c r="N40" i="1" s="1"/>
  <c r="P40" i="1" s="1"/>
  <c r="M39" i="1"/>
  <c r="I39" i="1"/>
  <c r="G39" i="1"/>
  <c r="N39" i="1" s="1"/>
  <c r="P39" i="1" s="1"/>
  <c r="M38" i="1"/>
  <c r="G38" i="1"/>
  <c r="N38" i="1" s="1"/>
  <c r="P38" i="1" s="1"/>
  <c r="M37" i="1"/>
  <c r="G37" i="1"/>
  <c r="N37" i="1" s="1"/>
  <c r="P37" i="1" s="1"/>
  <c r="M36" i="1"/>
  <c r="G36" i="1"/>
  <c r="N36" i="1" s="1"/>
  <c r="P36" i="1" s="1"/>
  <c r="M35" i="1"/>
  <c r="I35" i="1"/>
  <c r="G35" i="1"/>
  <c r="N35" i="1" s="1"/>
  <c r="P35" i="1" s="1"/>
  <c r="M34" i="1"/>
  <c r="G34" i="1"/>
  <c r="N34" i="1" s="1"/>
  <c r="P34" i="1" s="1"/>
  <c r="M33" i="1"/>
  <c r="G33" i="1"/>
  <c r="N33" i="1" s="1"/>
  <c r="P33" i="1" s="1"/>
  <c r="M32" i="1"/>
  <c r="G32" i="1"/>
  <c r="N32" i="1" s="1"/>
  <c r="P32" i="1" s="1"/>
  <c r="M31" i="1"/>
  <c r="I31" i="1"/>
  <c r="G31" i="1"/>
  <c r="N31" i="1" s="1"/>
  <c r="P31" i="1" s="1"/>
  <c r="M30" i="1"/>
  <c r="G30" i="1"/>
  <c r="N30" i="1" s="1"/>
  <c r="P30" i="1" s="1"/>
  <c r="M29" i="1"/>
  <c r="G29" i="1"/>
  <c r="N29" i="1" s="1"/>
  <c r="P29" i="1" s="1"/>
  <c r="M28" i="1"/>
  <c r="G28" i="1"/>
  <c r="N28" i="1" s="1"/>
  <c r="P28" i="1" s="1"/>
  <c r="M27" i="1"/>
  <c r="I27" i="1"/>
  <c r="G27" i="1"/>
  <c r="N27" i="1" s="1"/>
  <c r="P27" i="1" s="1"/>
  <c r="M26" i="1"/>
  <c r="G26" i="1"/>
  <c r="N26" i="1" s="1"/>
  <c r="P26" i="1" s="1"/>
  <c r="M25" i="1"/>
  <c r="G25" i="1"/>
  <c r="N25" i="1" s="1"/>
  <c r="P25" i="1" s="1"/>
  <c r="M24" i="1"/>
  <c r="G24" i="1"/>
  <c r="N24" i="1" s="1"/>
  <c r="P24" i="1" s="1"/>
  <c r="M23" i="1"/>
  <c r="I23" i="1"/>
  <c r="G23" i="1"/>
  <c r="N23" i="1" s="1"/>
  <c r="P23" i="1" s="1"/>
  <c r="M22" i="1"/>
  <c r="G22" i="1"/>
  <c r="N22" i="1" s="1"/>
  <c r="P22" i="1" s="1"/>
  <c r="M21" i="1"/>
  <c r="G21" i="1"/>
  <c r="N21" i="1" s="1"/>
  <c r="P21" i="1" s="1"/>
  <c r="M20" i="1"/>
  <c r="G20" i="1"/>
  <c r="N20" i="1" s="1"/>
  <c r="P20" i="1" s="1"/>
  <c r="M19" i="1"/>
  <c r="I19" i="1"/>
  <c r="G19" i="1"/>
  <c r="N19" i="1" s="1"/>
  <c r="P19" i="1" s="1"/>
  <c r="M18" i="1"/>
  <c r="G18" i="1"/>
  <c r="N18" i="1" s="1"/>
  <c r="P18" i="1" s="1"/>
  <c r="M17" i="1"/>
  <c r="G17" i="1"/>
  <c r="N17" i="1" s="1"/>
  <c r="P17" i="1" s="1"/>
  <c r="M16" i="1"/>
  <c r="G16" i="1"/>
  <c r="N16" i="1" s="1"/>
  <c r="P16" i="1" s="1"/>
  <c r="M15" i="1"/>
  <c r="I15" i="1"/>
  <c r="G15" i="1"/>
  <c r="N15" i="1" s="1"/>
  <c r="P15" i="1" s="1"/>
  <c r="M14" i="1"/>
  <c r="G14" i="1"/>
  <c r="N14" i="1" s="1"/>
  <c r="P14" i="1" s="1"/>
  <c r="M13" i="1"/>
  <c r="G13" i="1"/>
  <c r="N13" i="1" s="1"/>
  <c r="P13" i="1" s="1"/>
  <c r="M12" i="1"/>
  <c r="G12" i="1"/>
  <c r="N12" i="1" s="1"/>
  <c r="P12" i="1" s="1"/>
  <c r="M11" i="1"/>
  <c r="I11" i="1"/>
  <c r="G11" i="1"/>
  <c r="N11" i="1" s="1"/>
  <c r="P11" i="1" s="1"/>
  <c r="M10" i="1"/>
  <c r="G10" i="1"/>
  <c r="N10" i="1" s="1"/>
  <c r="P10" i="1" s="1"/>
  <c r="M9" i="1"/>
  <c r="G9" i="1"/>
  <c r="N9" i="1" s="1"/>
  <c r="P9" i="1" s="1"/>
  <c r="M8" i="1"/>
  <c r="G8" i="1"/>
  <c r="N8" i="1" s="1"/>
  <c r="P8" i="1" s="1"/>
  <c r="M7" i="1"/>
  <c r="I7" i="1"/>
  <c r="G7" i="1"/>
  <c r="N7" i="1" s="1"/>
  <c r="P7" i="1" s="1"/>
  <c r="M6" i="1"/>
  <c r="G6" i="1"/>
  <c r="N6" i="1" s="1"/>
  <c r="P6" i="1" s="1"/>
  <c r="M5" i="1"/>
  <c r="G5" i="1"/>
  <c r="N5" i="1" s="1"/>
  <c r="P5" i="1" s="1"/>
  <c r="M4" i="1"/>
  <c r="G4" i="1"/>
  <c r="N4" i="1" s="1"/>
  <c r="P4" i="1" s="1"/>
  <c r="M3" i="1"/>
  <c r="I3" i="1"/>
  <c r="G3" i="1"/>
  <c r="N3" i="1" s="1"/>
  <c r="P3" i="1" s="1"/>
  <c r="M2" i="1"/>
  <c r="G2" i="1"/>
  <c r="N2" i="1" s="1"/>
  <c r="I6" i="1" l="1"/>
  <c r="I9" i="1"/>
  <c r="I18" i="1"/>
  <c r="I21" i="1"/>
  <c r="I26" i="1"/>
  <c r="I30" i="1"/>
  <c r="I33" i="1"/>
  <c r="I42" i="1"/>
  <c r="M43" i="1"/>
  <c r="I2" i="1"/>
  <c r="I5" i="1"/>
  <c r="I10" i="1"/>
  <c r="I13" i="1"/>
  <c r="I14" i="1"/>
  <c r="I17" i="1"/>
  <c r="I22" i="1"/>
  <c r="I25" i="1"/>
  <c r="I29" i="1"/>
  <c r="I34" i="1"/>
  <c r="I37" i="1"/>
  <c r="I38" i="1"/>
  <c r="I41" i="1"/>
  <c r="N43" i="1"/>
  <c r="P2" i="1"/>
  <c r="P43" i="1" s="1"/>
  <c r="I4" i="1"/>
  <c r="I8" i="1"/>
  <c r="I12" i="1"/>
  <c r="I16" i="1"/>
  <c r="I20" i="1"/>
  <c r="I24" i="1"/>
  <c r="I28" i="1"/>
  <c r="I32" i="1"/>
  <c r="I36" i="1"/>
  <c r="I40" i="1"/>
  <c r="G43" i="1"/>
  <c r="I43" i="1" l="1"/>
</calcChain>
</file>

<file path=xl/sharedStrings.xml><?xml version="1.0" encoding="utf-8"?>
<sst xmlns="http://schemas.openxmlformats.org/spreadsheetml/2006/main" count="144" uniqueCount="83">
  <si>
    <t>Α/Α</t>
  </si>
  <si>
    <t>ΠΕΡΙΓΡΑΦΗ ΕΙΔΟΥΣ</t>
  </si>
  <si>
    <t>Μ.Μ.</t>
  </si>
  <si>
    <t>ΠΑΡΑΤΗΡΗΤΗΡΙΟ</t>
  </si>
  <si>
    <t>ΠΟΣΟΤΗΤΑ/ ΕΤΟΣ</t>
  </si>
  <si>
    <t>ΤΙΜΗ</t>
  </si>
  <si>
    <t>ΕΤΗΣΙΑ ΠΡΟΥΠΟΛΟΓ. ΔΑΠΑΝΗ ΧΩΡΙΣ ΦΠΑ</t>
  </si>
  <si>
    <t>ΠΟΣΟΣΤΟ ΦΠΑ %</t>
  </si>
  <si>
    <t>ΕΤΗΣΙΑ ΠΡΟΥΠΟΛ. ΔΑΠΑΝΗ  ΜΕ ΦΠΑ</t>
  </si>
  <si>
    <t>ΕΤΗΣΙΑ ΠΡΟΣΦΕΡ. ΔΑΠΑΝΗ ΧΩΡΙΣ ΦΠΑ</t>
  </si>
  <si>
    <t>ΕΤΗΣΙΑ ΠΡΟΣΦΕΡ. ΔΑΠΑΝΗ  ΜΕ ΦΠΑ</t>
  </si>
  <si>
    <t>ΠΟΣΟΤΗΤΑ/ 2 ΕΤΗ</t>
  </si>
  <si>
    <t>ΔΙΕΤΗΣ ΠΡΟΥΠΟΛΟΓ. ΔΑΠΑΝΗ ΧΩΡΙΣ ΦΠΑ</t>
  </si>
  <si>
    <t>ΔΙΕΤΗΣ ΠΡΟΥΠΟΛ. ΔΑΠΑΝΗ  ΜΕ ΦΠΑ</t>
  </si>
  <si>
    <t>ΠΡΟΣΦΕΡ. ΚΑΘΑΡΗ ΤΙΜΗ ΑΝΑ Μ.Μ.</t>
  </si>
  <si>
    <t>ΠΡΟΣΦΕΡ. ΣΥΝΟΛΙΚΗ ΤΙΜΗ ΧΩΡΙΣ ΦΠΑ ΓΙΑ 2ΕΤΗ</t>
  </si>
  <si>
    <t>ΠΟΣΟΣΤΟ ΦΠΑ%</t>
  </si>
  <si>
    <t>ΠΡΟΣΦΕΡ. ΣΥΝΟΛΙΚΗ ΤΙΜΗ ΜΕ ΦΠΑ ΓΙΑ 2ΕΤΗ</t>
  </si>
  <si>
    <t>ΣΥΣΤΗΜΑ ΕΝΔΟΣΥΡΡΑΦΗΣ ENFDOSTAPLING SYSTEM ΓΙΑ ΧΡΗΣΗ ΚΑΘΗΛΩΣΗΣ ΣΕ ΕΝΔΟΑΥΛΙΚΑ ΜΟΣΧΕΥΜΑΤΑ ΚΟΙΛΙΑΚΗΣ ΚΑΙ ΘΩΡΑΚΙΚΗΣ ΑΟΡΤΗΣ ΜΕ ΜΕΤΑΤΟΠΙΣΗ Η ΕΝΔΟΔΙΑΦΥΓΗ ΚΑΙ ΤΟ ΟΠΟΙΟ ΑΠΟΤΕΛΕΙΤΑΙ ΑΠΟ ΤΟΝ  ΕΦΑΡΜΟΓΕΑ ΕΝΔΟΣΥΝΔΕΤΗΡΩΝ-ENDOSTAPLER APPLIER+ΚΑΣΕΤΑ ΜΕ 10 ΕΝΔΟΣΥΝ</t>
  </si>
  <si>
    <t>ΤΕΜ</t>
  </si>
  <si>
    <t>ΔΕΝ ΕΝΤΑΣΕΤΑΙ</t>
  </si>
  <si>
    <t>ΟΔΗΓΟΣ ΚΑΘΕΤΗΡΑ ΝΑ ΕΙΣΑΓΕΤΑΙ ΤΟ ΣΥΣΤΗΜΑ ΜΕ ΤΟΝ ΚΩΔ,1311160002 ΜΕ ΒΟΗΘΕΙΑ ΣΥΜΠΕΡΙΛΑΜΒΑΝΟΜΕΝΟΥ ΟΔΗΓΟΥ ΚΑΘΕΤΗΡΑ ΑΠΟ 16-18 FR</t>
  </si>
  <si>
    <t>ΕΝΔΟΑΥΛΙΚΟ ΜΟΣΧΕΥΜΑ ΓΙΑ ΤΗΝ ΑΠΟΚΑΤΑΣΤΑΣΗ ΑΝΕΥΡΙΣΜΑΤΟΣ ΚΟΙΝΗΣ ΚΑΙ ΕΣΩ ΛΑΓΟΝΙΟΥ ΔΥΟ ΤΜΗΜΑΤΩΝ, ΑΠΟΤΕΛΟΥΜΕΝΟ ΑΠΟ Α) ΕΝΔΟΑΥΛΙΚΟ ΜΟΣΧΕΥΜΑ ΚΟΙΝΗΣ ΛΑΓΟΝΙΟΥ ,ΑΠΟ e-PTFE/FEP ΜΕ ΣΚΕΛΕΤΟ ΑΠΟ Nitinol , ΜΕ ΣΥΣΤΗΜΑ ΕΠΑΝΑΤΟΠΟΘΕΤΗΣΗΣ Β) ΣΚΕΛΟΣ ΕΝΔ. ΜΟΣΧ. ΕΣΩ ΛΑΓΟΝΙΟΥ</t>
  </si>
  <si>
    <t>25.34</t>
  </si>
  <si>
    <t>ΘΗΚΑΡΙ ΕΙΣΑΓΩΓΗΣ FLEXOR 12 FR &amp; 18 FR</t>
  </si>
  <si>
    <t>55.6.3-55.6.11</t>
  </si>
  <si>
    <t>ΕΝΔΟΜΟΣΧΕΥΜΑ- ΚΕΚΑΛΥΜΜΕΝΗ ΕΝΔΟΠΡΟΘΕΣΗ  ΛΑΓΩΝΙΩΝ, ΣΠΛΑΓΧΝΙΚΩΝ &amp; ΠΕΡΙΦΕΡΙΚΩΝ ΑΓΓΕΙΩΝ  ΑΠΟ e-PTFE ΜΕ ΣΥΝΔΕΣΜΟΥΣ ΗΠΑΡΙΝΗΣ ΣΤΑΔΙΑΚΗΣ ΑΠΕΛΕΥΘΕΡΩΣΗΣ. ΜΕ 2 ΑΚΤΙΝΟΣΚΙΕΡΟΥΣ ΔΕΙΚΤΕΣ ΣΤΟ ΜΠΑΛΟΝΙ ΜΟΡΦΟΠΟΙΗΣΗΣ, ΣΕ ΔΙΑΜΕΤΡΟΥΣ 5-11mm</t>
  </si>
  <si>
    <t>25.19</t>
  </si>
  <si>
    <t>Μόσχευμα PTFE διπλού τοιχώματος που περικλείει σκελετό από χειρουργικό χάλυβα</t>
  </si>
  <si>
    <t>25.14</t>
  </si>
  <si>
    <t xml:space="preserve"> Χειρουργικά μοσχεύματα δύο στρωμάτων EPTFE με ενισχυτικούς εξωτερικούς δακτυλίους κανονικού τοιχώματος και ενσωματωμένο μεταλλικό άκρο  για ευκολότερο χειρισμό για fistula VXT.</t>
  </si>
  <si>
    <t xml:space="preserve"> 25.15</t>
  </si>
  <si>
    <t>Χειρουργικά μοσχεύματα δύο στρωμάτων EPTFE με ενισχυτικούς εξωτερικούς δακτυλίους και ενσωματωμένο μεταλλικό άκρο λεπτού τοιχώματος για ευκολότερο χειρισμό για by pass.</t>
  </si>
  <si>
    <t>55.3.14</t>
  </si>
  <si>
    <t>ΣΕΤ ΠΡΟΣΒΑΣΗΣ ΓΙΑ ΔΙΑΔΕΡΜΙΚΗ ΕΙΣΑΓΩΓΗ ΓΙ Α ΔΙΕΝΕΡΓΕΙΑ ΠΑΡΑΚΕΝΤΗΣΗΣ ΜΕ ΜΙΚΡΗ ΒΕΛΟΝΑ Mini Access Kit</t>
  </si>
  <si>
    <t>41.6.145</t>
  </si>
  <si>
    <t>Προέκταση ενδοαυλικού μοσχεύματος κοιλιακής αορτής τριών τεμαχίων από DACRON με σκελετό nitinol</t>
  </si>
  <si>
    <t>25.55</t>
  </si>
  <si>
    <t>Ενδοαυλικά μοσχεύματα κοιλιακής αορτής με δυνατότητα διαμόρφωσης θυρίδων</t>
  </si>
  <si>
    <t>Διχαλωτή ενδοπρόσθεση με υπερνεφρική στήριξη για την αντιμετώπιση ανευρυσμάτων κοιλιακής αορτής τριών τεμαχίων, από πολυεστέρα (Dacron) και σκελετό από nitinol</t>
  </si>
  <si>
    <t>25.60</t>
  </si>
  <si>
    <t>Λαγόνιες προεκτάσεις για τη διχαλωτή ενδοπρόσθεση με υπερνεφρική στήριξη για την αντιμετώπιση ανευρυσμάτων κοιλιακής αορτής τριών τεμαχίων, από πολυεστέρα (Dacron) και σκελετό από nitinol</t>
  </si>
  <si>
    <t>25.61</t>
  </si>
  <si>
    <t>Ενδοαυλικά μοσχεύματα ευθέα και κωνικά για την αντιμετώπιση ανευρύσματος θωρακικής αορτής κεντρικά και περιφερικά από πολυεστέρα (Dacron) και σκελετό από nitinol ή stainless steel</t>
  </si>
  <si>
    <t>25.53</t>
  </si>
  <si>
    <t>Ενδοπρόθεση ευθέα για την αντιμετώπιση διαχωρισμών θωρακικής αορτής από nitinol, προφορτωμένη σε υδρόφιλο θηκάρι με αιμοστατική βαλβίδα και δυνατότητα μηχανικού κλεισίματος</t>
  </si>
  <si>
    <t>Θυριδωτό θωρακοκοιλιακό μόσχευμα -κύριο στέλεχος μοσχεύματος- από υφαντό πολυεστερικό υλικό (Dacron)</t>
  </si>
  <si>
    <t>Διχαλωτό Ενδοαυλικό μόσχευμα υπερνεφρικής στήριξης 3 τεμαχίων</t>
  </si>
  <si>
    <t>Διχαλωτό ενδοαγγειακό μόσχευμα  τριών τμημάτων, υπερνεφρικής στήριξης, χαμηλού προφίλ 14F και 16F για ανευρύσματα κοιλιακής αορτής.</t>
  </si>
  <si>
    <t>55.4.16</t>
  </si>
  <si>
    <t>Λαγόνιο σκέλος (ομόπλευρο ή ετερόπλευρο) κοιλιακού μοσχεύματος,  χαμηλού προφίλ  12F, σε διαμέτρους από 10mm έως 24mm και μήκη από 80mm  έως 140mm.</t>
  </si>
  <si>
    <t>Κεκαλυμμένη ενδοπρόθεση πλήρως ενθυλακωμένη σε PTFE  για περιφερικά αγγεία, (με ένδειξη για την τεχνική EnChEVAR)στις νεφρικές αρτηρίες.</t>
  </si>
  <si>
    <t>ΜΟΣΧΕΥΜΑΤΑ ΚΟΙΛΙΑΚΗΣ ΑΟΡΤΗΣ ΔΙΧΑΛΩΤΑ ΑΠΟ ΓΛΥΚΟΛΙΚΗ ΤΕΤΡΑΦΘΑΛΑΤΗ ΠΟΛΥΕΣΤΕΡΑ[DACRON]ΕΠΕΞΕΡΓΑΣΜΕΝΗ ΜΕ ΒΟΕΙΟ ΚΟΛΛΑΓΟΝΟ ΚΑΙ ΔΥΝΑΤΟΤΗΤΑ ΠΡΟΣΜΙΞΗΣ ΑΝΤΙΒΙΟΤΙΚΟΥ.</t>
  </si>
  <si>
    <t>55.3.12</t>
  </si>
  <si>
    <t>CARBOFLO EPTFE ΜΌΣΧΕΥΜΑ ΚΑΝΟΝΙΚΟΎ ΤΟΙΧΏΜΑΤΟΣ, STANDARD WALL, ΜΕ ΔΑΚΤΥΛΊΟΥΣ \226ΠΕΡΙΈΛΗΞΗ ΔΙΆΜΕΤΡΟΣ 6-10MM, ΜΉΚΟΣ 40-80CM</t>
  </si>
  <si>
    <t>25.9</t>
  </si>
  <si>
    <t>ΜΟΣΧΕΥΜΑΤΑ ΑΓΓΕΙΑΚΩΝ ΠΡΟΣΠΕΛΑΣΕΩΝ PTFE ΜΕ ΕΠΙΚΑΛΥΨΗ ΜΕ ΑΝΘΡΑΚΑ ΚΑΙ ΠΕΡΙΦΕΡΙΚΟ CUFF ΕΥΘΕΑ ΚΑΙ ΚΩΝΙΚΑ ΧΩΡΙΣ ΔΑΚΤΥΛΙΟΥΣ ΔΙΑΜΕΤΡΟΥ 6MM KAI 4-7MM KAI MHKOYΣ 45CM.</t>
  </si>
  <si>
    <t>24.4.8</t>
  </si>
  <si>
    <t>VENAFLO II EPTFE ΕΥΘΎ Ή ΚΩΝΙΚΌ ΜΌΣΧΕΥΜΑ ΓΙΑ ΑΙΜΟΚΆΘΑΡΣΗ ΜΕ ΠΕΡΙΦΕΡΙΚΌ CUFF ΜΕ Ή ΧΩΡΊΣ ΥΠΟΣΤΉΡΙΞΗ</t>
  </si>
  <si>
    <t>25.26</t>
  </si>
  <si>
    <t>ΝΗΜΑΤΏΔΕΣ ΠΛΕΚΤΌ ΎΦΑΣΜΑ SAUVAGE ΤΗΣ BARD ΑΠΌ ΠΟΛΥΕΣΤΈΡΑ DACRON (BARD SAUVAGE FILAMENTOUS KNITTED POLYESTER FABRIC)</t>
  </si>
  <si>
    <t>ΑΟΡΤΟΜΟΝΟΛΑΓΟΝΙΟ ΜΟΣΧΕΥΜΑ</t>
  </si>
  <si>
    <t>25.54</t>
  </si>
  <si>
    <t>ETCF.C.EE-ΑΟΡΤΙΚΗ ΠΡΟΕΚΤΑΣΗ, ETEW.C.EE-ΛΑΓΟΝΙΑ ΠΡΟΕΚΤΑΣΗ, ETLW.C.EE-ΕΤΕΡΟΠΛΕΥΡΟ ΣΚΕΛΟΣ-ΛΑΓΟΝΙΑ ΠΡΟΕΚΤΑΣΗ ΜΟΣΧΕΥΜΑΤΟΣ, ETTF.C.EE-ΑΟΡΤΙΚΗ ΠΡΟΕΚΤΑΣΗ</t>
  </si>
  <si>
    <t>ΕΤΕΡΟΠΛΕΥΡΟ ΣΚΕΛΟΣ - ΛΑΓΟΝΙΑ ΠΡΟΕΚΤΑΣΗ ΜΟΣΧΕΥΜΑΤΟΣ</t>
  </si>
  <si>
    <t>ETCF..C.E-ΑΟΡΤΙΚΗ ΠΡΟΕΚΤΑΣΗ, ETEW..C.EE-ΛΑΓΟΝΙΑ ΠΡΟΕΚΤΑΣΗ, ETLW..C.EE-ΕΤΕΡΟΠΛΕΥΡΟ ΣΚΕΛΟΣ-ΛΑΓΟΝΙΑ ΠΡΟΕΚΤΑΣΗ ΜΟΣΧΕΥΜΑΤΟΣ, ETTF..C.EE-ΑΟΡΤΙΚΗ ΠΡΟΕΚΤΑΣΗ</t>
  </si>
  <si>
    <t>ΕΝΔΟΜΟΣΧΕΥΜΑΤΑ ΚΟΙΛΙΑΚΗΣ ΑΟΡΤΗΣ ΛΑΓΟΝΙΩΝ ΔΙΧΑΛΩΤΑ ΔΥΟ ΤΜΗΜΑΤΩΝ ΔΙΧΑΛΩΤΟ ΕΝΔΟΜΟΣΧΕΥΜΑ ΑΠΟ ΠΟΛΥΤΕΤΡΑΦΘΟΡΙΟΑΙΘΥΛΕΝΙΟ ΚΑΙ ΦΘΟΡΙΩΜΕΝΟ ΑΙΘΥΛΟΠΡΟΠΥΛΕΝΙΟ ΚΑΙ ΜΕΤΑΛΙΚΟ ΣΚΕΛΕΤΟ ΘΕΡΜΙΚΗΣ</t>
  </si>
  <si>
    <t>ΕΝΔΟΜΟΣΧΕΥΜΑΤΑ ΚΟΙΛΙΑΚΗΣ ΑΟΡΤΗΣ ΛΑΓΟΝΙΩΝ ΔΙΧΑΛΩΤΑ ΔΥΟ ΤΜΗΜΑΤΩΝ ΚΕΝΤΡΙΚΕΣ ΚΑΙ ΠΕΡΙΦΕΡΙΚΕΣ ΕΠΕΚΤΑΣΕΙΣ ΤΟΥ ΔΙΧΑΛΩΤΟΥ ΕΝΔΟΜΟΣΧΕΥΜΑΤΟΣ ΑΠΟ ΠΟΛΥΤΕΤΡΑΦΘΟΡΙΟΑΙΘΥΛΕΝΙΟ ΚΑΙ ΦΘΟΡΙΩΜΕΝΟ</t>
  </si>
  <si>
    <t>25.58</t>
  </si>
  <si>
    <t>ΕΝΔΟΜΟΣΧΕΥΜΑΤΑ ΘΩΡΑΚΙΚΗΣ ΑΟΡΤΗΣ:ΑΥΤΟΔΙΑΤΕΙΝΟΜΕΝΟ ΜΟΣΧΕΥΜΑ ΘΩΡΑΚΙΚΗΣ ΑΟΡΤΗΣ ΜΕ ΕΞΩΤΕΡΙΚΟ ΣΚΕΛΕΤΟ ΘΕΡΜΙΚΗΣ ΜΝΗΜΗΣ ΑΠΟ ΝΙΤΙΝΟΛΗ ΚΑΙ ΠΟΛΥΦΛΟΥΟΡΟΑΙΘΥΛΕΝΙΟ [PTFE]</t>
  </si>
  <si>
    <t>25.50</t>
  </si>
  <si>
    <t>TGE212110,TGE262***,TGE282810,TGE312610,TGE313110,TGE343410,TGE373710,TGE404010,TGE454510 (ΟΠΩΣ ΠΡΟΣΦΟΡΑ)</t>
  </si>
  <si>
    <t>ΕΝΔΟΜΟΣΧΕΥΜΑΤΑ ΘΩΡΑΚΙΚΗΣ ΑΟΡΤΗΣ:ΕΥΘΕΙΑ ΕΝΔΟΑΥΛΙΚΗ ΠΡΟΘΕΣΗ ΓΙΑ ΑΝΕΥΡΥΣΜΑΤΑ ΚΑΤΙΟΥΣΗΣ ΘΩΡΑΚΙΚΗΣ ΑΟΡΤΗΣ ΑΠΟ DACRON LPS ΚΑΙ ΕΞΩΤΕΡΙΚΟ ΣΚΕΛΕΤΟ ΑΠΟ NITINOL ΑΥΤΟΕΠΡΥΣΣΟΜΕΝΗ ΜΗΚΟΥΣ 100MM-</t>
  </si>
  <si>
    <t>ΚΕΚΑΛΥΜΜΕΝΕΣ ΕΝΔΟΠΡΟΘΕΣΕΙΣ ΛΑΓΟΝΙΩΝ ΣΠΛΑΓΧΝΙΚΩΝ ΚΑΙ ΠΕΡΙΦΕΡΙΚΩΝ ΑΓΓΕΙΩΝ:ΑΠΟ ΠΟΛΥΤΕΤΡΑΦΘΟΡΙΟΑΙΘΥΛΕΝΙΟ [PTFE]ΚΑΙ ΑΥΤΟΕΚΠΤΥΣΣΟΜΕΝΟ ΣΚΕΛΕΤΟ ΘΕΡΜΙΚΗΣ ΜΝΗΜΗΣ ΑΠΟ ΝΙΤΙΝΟΛΗ.</t>
  </si>
  <si>
    <t>ΕΝΔΟΠΡΌΘΕΣΗ ΜΕ ΜΌΣΧΕΥΜΑ PTFE FLUENCY, ΔΙΆΜΕΤΡΟΣ STENT 5-13,5MM, ΜΉΚΟΣ STENT 30-120MM, ΜΉΚΟΣ ΚΑΘΕΤΉΡΑ 80/117CM</t>
  </si>
  <si>
    <t>ΥΛΙΚΑ ΑΠΑΡΑΙΤΗΤΑ ΓΙΑ ΤΗΝ ΕΝΘΕΣΗ ΤΩΝ ΑΝΩΤΕΡΩ ΕΝΔΟΑΓΓΕΙΑΚΩΝ ΥΛΙΚΩΝ:ΕΙΣΑΓΩΓΕΑΣ [ΘΗΚΑΡΙ]ΕΝΔΟΠΡΟΘΕΣΕΩΝ.</t>
  </si>
  <si>
    <t>55.6.11</t>
  </si>
  <si>
    <t>ΥΛΙΚΑ ΑΠΑΡΑΙΤΗΤΑ ΓΙΑ ΤΗΝ ΕΝΘΕΣΗ ΤΩΝ ΑΝΩΤΕΡΩ ΕΝΔΟΑΓΓΕΙΑΚΩΝ ΥΛΙΚΩΝ:ΜΑΚΡΑ ΘΗΚΑΡΙΑ [ΕΙΣΑΓΩΓΕΙΣ]ΟΔΗΓΩΝ ΣΥΡΜΑΤΩΝ ΚΑΙ ΚΑΘΕΤΗΡΩΝ ΜΕ ΥΔΡΟΦΙΛΗ ΕΠΙΚΑΛΥΨΗ ΓΙΑ ΔΙΕΛΕΥΣΗ ΑΠΟ ΣΤΕΝΩΜΕΝΑ ΑΓΓΕΙΑ.</t>
  </si>
  <si>
    <t>ΥΛΙΚΑ ΑΠΑΡΑΙΤΗΤΑ ΓΙΑ ΤΗΝ ΕΝΘΕΣΗ ΤΩΝ ΑΝΩΤΕΡΩ ΕΝΔΟΑΓΓΕΙΑΚΩΝ ΥΛΙΚΩΝ:ΜΠΑΛΟΝΙ ΜΟΡΦΟΠΟΙΗΣΗΣ ΕΝΔΑΓΓΕΙΑΚΩΝ ΜΟΣΧΕΥΜΑΤΩΝ ΚΑΙ ΑΟΡΤΙΚΟΥ ΑΠΟΚΛΕΙΣΜΟΥ.</t>
  </si>
  <si>
    <t>24.5.15</t>
  </si>
  <si>
    <t>ΥΛΙΚΑ ΑΠΑΡΑΙΤΗΤΑ ΓΙΑ ΤΗΝ ΕΝΘΕΣΗ ΤΩΝ ΑΝΩΤΕΡΩ ΕΝΔΟΑΓΓΕΙΑΚΩΝ ΥΛΙΚΩΝ:ΠΟΛΥ ΣΚΛΗΡΑ ΟΔΗΓΑ ΣΥΡΜΑΤΑ ΓΙΑ ΠΡΟΩΘΗΣΗ ΕΝΔΟΑΥΛΙΚΩΝ ΜΟΣΧΕΥΜΑΤΩΝ ΣΕ ΕΛΙΚΟΕΙΔΗ ΑΓΓΕΙΑ.</t>
  </si>
  <si>
    <t>ΥΛΙΚΑ ΑΠΑΡΑΙΤΗΤΑ ΓΙΑ ΤΗΝ ΕΝΘΕΣΗ ΤΩΝ ΑΝΩΤΕΡΩ ΕΝΔΟΑΓΓΕΙΑΚΩΝ ΥΛΙΚΩΝ:ΚΑΘΕΤΗΡΕΣ ΑΓΓΕΙΟΓΡΑΦΙΑΣ ΚΑΙ ΕΚΛΕΚΤΙΚΟΥ ΚΑΘΕΤΗΡΙΑΣΜΟΥ ΟΛΩΝ ΤΩΝ ΤΥΠΩΝ.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</si>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</sst>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B37A-44EA-414A-B698-14761BBCD53C}">
  <dimension ref="A1:T43"/>
  <sheetViews>
    <sheetView tabSelected="1" workbookViewId="0">
      <selection activeCell="F2" sqref="F2"/>
    </sheetView>
  </sheetViews>
  <sheetFormatPr defaultColWidth="9.109375" defaultRowHeight="10.199999999999999" x14ac:dyDescent="0.25"/>
  <cols>
    <col min="1" max="1" width="5.21875" style="26" customWidth="1"/>
    <col min="2" max="2" width="23" style="21" customWidth="1"/>
    <col min="3" max="3" width="4.77734375" style="21" customWidth="1"/>
    <col min="4" max="4" width="8.109375" style="21" customWidth="1"/>
    <col min="5" max="5" width="5.109375" style="27" customWidth="1"/>
    <col min="6" max="6" width="8.77734375" style="28" bestFit="1" customWidth="1"/>
    <col min="7" max="7" width="11.21875" style="28" customWidth="1"/>
    <col min="8" max="8" width="7.21875" style="28" customWidth="1"/>
    <col min="9" max="9" width="8.77734375" style="28" bestFit="1" customWidth="1"/>
    <col min="10" max="10" width="7.5546875" style="28" customWidth="1"/>
    <col min="11" max="11" width="5.6640625" style="28" customWidth="1"/>
    <col min="12" max="12" width="7.88671875" style="28" customWidth="1"/>
    <col min="13" max="13" width="6.88671875" style="19" customWidth="1"/>
    <col min="14" max="14" width="10.33203125" style="20" customWidth="1"/>
    <col min="15" max="15" width="8" style="28" customWidth="1"/>
    <col min="16" max="16" width="9.109375" style="20"/>
    <col min="17" max="18" width="9.109375" style="12"/>
    <col min="19" max="19" width="6.44140625" style="12" customWidth="1"/>
    <col min="20" max="20" width="9.109375" style="12"/>
    <col min="21" max="256" width="9.109375" style="21"/>
    <col min="257" max="257" width="5.21875" style="21" customWidth="1"/>
    <col min="258" max="258" width="23" style="21" customWidth="1"/>
    <col min="259" max="259" width="4.77734375" style="21" customWidth="1"/>
    <col min="260" max="260" width="8.109375" style="21" customWidth="1"/>
    <col min="261" max="261" width="5.109375" style="21" customWidth="1"/>
    <col min="262" max="262" width="8.77734375" style="21" bestFit="1" customWidth="1"/>
    <col min="263" max="263" width="11.21875" style="21" customWidth="1"/>
    <col min="264" max="264" width="7.21875" style="21" customWidth="1"/>
    <col min="265" max="265" width="8.77734375" style="21" bestFit="1" customWidth="1"/>
    <col min="266" max="266" width="7.5546875" style="21" customWidth="1"/>
    <col min="267" max="267" width="5.6640625" style="21" customWidth="1"/>
    <col min="268" max="268" width="7.88671875" style="21" customWidth="1"/>
    <col min="269" max="269" width="6.88671875" style="21" customWidth="1"/>
    <col min="270" max="270" width="10.33203125" style="21" customWidth="1"/>
    <col min="271" max="271" width="8" style="21" customWidth="1"/>
    <col min="272" max="274" width="9.109375" style="21"/>
    <col min="275" max="275" width="6.44140625" style="21" customWidth="1"/>
    <col min="276" max="512" width="9.109375" style="21"/>
    <col min="513" max="513" width="5.21875" style="21" customWidth="1"/>
    <col min="514" max="514" width="23" style="21" customWidth="1"/>
    <col min="515" max="515" width="4.77734375" style="21" customWidth="1"/>
    <col min="516" max="516" width="8.109375" style="21" customWidth="1"/>
    <col min="517" max="517" width="5.109375" style="21" customWidth="1"/>
    <col min="518" max="518" width="8.77734375" style="21" bestFit="1" customWidth="1"/>
    <col min="519" max="519" width="11.21875" style="21" customWidth="1"/>
    <col min="520" max="520" width="7.21875" style="21" customWidth="1"/>
    <col min="521" max="521" width="8.77734375" style="21" bestFit="1" customWidth="1"/>
    <col min="522" max="522" width="7.5546875" style="21" customWidth="1"/>
    <col min="523" max="523" width="5.6640625" style="21" customWidth="1"/>
    <col min="524" max="524" width="7.88671875" style="21" customWidth="1"/>
    <col min="525" max="525" width="6.88671875" style="21" customWidth="1"/>
    <col min="526" max="526" width="10.33203125" style="21" customWidth="1"/>
    <col min="527" max="527" width="8" style="21" customWidth="1"/>
    <col min="528" max="530" width="9.109375" style="21"/>
    <col min="531" max="531" width="6.44140625" style="21" customWidth="1"/>
    <col min="532" max="768" width="9.109375" style="21"/>
    <col min="769" max="769" width="5.21875" style="21" customWidth="1"/>
    <col min="770" max="770" width="23" style="21" customWidth="1"/>
    <col min="771" max="771" width="4.77734375" style="21" customWidth="1"/>
    <col min="772" max="772" width="8.109375" style="21" customWidth="1"/>
    <col min="773" max="773" width="5.109375" style="21" customWidth="1"/>
    <col min="774" max="774" width="8.77734375" style="21" bestFit="1" customWidth="1"/>
    <col min="775" max="775" width="11.21875" style="21" customWidth="1"/>
    <col min="776" max="776" width="7.21875" style="21" customWidth="1"/>
    <col min="777" max="777" width="8.77734375" style="21" bestFit="1" customWidth="1"/>
    <col min="778" max="778" width="7.5546875" style="21" customWidth="1"/>
    <col min="779" max="779" width="5.6640625" style="21" customWidth="1"/>
    <col min="780" max="780" width="7.88671875" style="21" customWidth="1"/>
    <col min="781" max="781" width="6.88671875" style="21" customWidth="1"/>
    <col min="782" max="782" width="10.33203125" style="21" customWidth="1"/>
    <col min="783" max="783" width="8" style="21" customWidth="1"/>
    <col min="784" max="786" width="9.109375" style="21"/>
    <col min="787" max="787" width="6.44140625" style="21" customWidth="1"/>
    <col min="788" max="1024" width="9.109375" style="21"/>
    <col min="1025" max="1025" width="5.21875" style="21" customWidth="1"/>
    <col min="1026" max="1026" width="23" style="21" customWidth="1"/>
    <col min="1027" max="1027" width="4.77734375" style="21" customWidth="1"/>
    <col min="1028" max="1028" width="8.109375" style="21" customWidth="1"/>
    <col min="1029" max="1029" width="5.109375" style="21" customWidth="1"/>
    <col min="1030" max="1030" width="8.77734375" style="21" bestFit="1" customWidth="1"/>
    <col min="1031" max="1031" width="11.21875" style="21" customWidth="1"/>
    <col min="1032" max="1032" width="7.21875" style="21" customWidth="1"/>
    <col min="1033" max="1033" width="8.77734375" style="21" bestFit="1" customWidth="1"/>
    <col min="1034" max="1034" width="7.5546875" style="21" customWidth="1"/>
    <col min="1035" max="1035" width="5.6640625" style="21" customWidth="1"/>
    <col min="1036" max="1036" width="7.88671875" style="21" customWidth="1"/>
    <col min="1037" max="1037" width="6.88671875" style="21" customWidth="1"/>
    <col min="1038" max="1038" width="10.33203125" style="21" customWidth="1"/>
    <col min="1039" max="1039" width="8" style="21" customWidth="1"/>
    <col min="1040" max="1042" width="9.109375" style="21"/>
    <col min="1043" max="1043" width="6.44140625" style="21" customWidth="1"/>
    <col min="1044" max="1280" width="9.109375" style="21"/>
    <col min="1281" max="1281" width="5.21875" style="21" customWidth="1"/>
    <col min="1282" max="1282" width="23" style="21" customWidth="1"/>
    <col min="1283" max="1283" width="4.77734375" style="21" customWidth="1"/>
    <col min="1284" max="1284" width="8.109375" style="21" customWidth="1"/>
    <col min="1285" max="1285" width="5.109375" style="21" customWidth="1"/>
    <col min="1286" max="1286" width="8.77734375" style="21" bestFit="1" customWidth="1"/>
    <col min="1287" max="1287" width="11.21875" style="21" customWidth="1"/>
    <col min="1288" max="1288" width="7.21875" style="21" customWidth="1"/>
    <col min="1289" max="1289" width="8.77734375" style="21" bestFit="1" customWidth="1"/>
    <col min="1290" max="1290" width="7.5546875" style="21" customWidth="1"/>
    <col min="1291" max="1291" width="5.6640625" style="21" customWidth="1"/>
    <col min="1292" max="1292" width="7.88671875" style="21" customWidth="1"/>
    <col min="1293" max="1293" width="6.88671875" style="21" customWidth="1"/>
    <col min="1294" max="1294" width="10.33203125" style="21" customWidth="1"/>
    <col min="1295" max="1295" width="8" style="21" customWidth="1"/>
    <col min="1296" max="1298" width="9.109375" style="21"/>
    <col min="1299" max="1299" width="6.44140625" style="21" customWidth="1"/>
    <col min="1300" max="1536" width="9.109375" style="21"/>
    <col min="1537" max="1537" width="5.21875" style="21" customWidth="1"/>
    <col min="1538" max="1538" width="23" style="21" customWidth="1"/>
    <col min="1539" max="1539" width="4.77734375" style="21" customWidth="1"/>
    <col min="1540" max="1540" width="8.109375" style="21" customWidth="1"/>
    <col min="1541" max="1541" width="5.109375" style="21" customWidth="1"/>
    <col min="1542" max="1542" width="8.77734375" style="21" bestFit="1" customWidth="1"/>
    <col min="1543" max="1543" width="11.21875" style="21" customWidth="1"/>
    <col min="1544" max="1544" width="7.21875" style="21" customWidth="1"/>
    <col min="1545" max="1545" width="8.77734375" style="21" bestFit="1" customWidth="1"/>
    <col min="1546" max="1546" width="7.5546875" style="21" customWidth="1"/>
    <col min="1547" max="1547" width="5.6640625" style="21" customWidth="1"/>
    <col min="1548" max="1548" width="7.88671875" style="21" customWidth="1"/>
    <col min="1549" max="1549" width="6.88671875" style="21" customWidth="1"/>
    <col min="1550" max="1550" width="10.33203125" style="21" customWidth="1"/>
    <col min="1551" max="1551" width="8" style="21" customWidth="1"/>
    <col min="1552" max="1554" width="9.109375" style="21"/>
    <col min="1555" max="1555" width="6.44140625" style="21" customWidth="1"/>
    <col min="1556" max="1792" width="9.109375" style="21"/>
    <col min="1793" max="1793" width="5.21875" style="21" customWidth="1"/>
    <col min="1794" max="1794" width="23" style="21" customWidth="1"/>
    <col min="1795" max="1795" width="4.77734375" style="21" customWidth="1"/>
    <col min="1796" max="1796" width="8.109375" style="21" customWidth="1"/>
    <col min="1797" max="1797" width="5.109375" style="21" customWidth="1"/>
    <col min="1798" max="1798" width="8.77734375" style="21" bestFit="1" customWidth="1"/>
    <col min="1799" max="1799" width="11.21875" style="21" customWidth="1"/>
    <col min="1800" max="1800" width="7.21875" style="21" customWidth="1"/>
    <col min="1801" max="1801" width="8.77734375" style="21" bestFit="1" customWidth="1"/>
    <col min="1802" max="1802" width="7.5546875" style="21" customWidth="1"/>
    <col min="1803" max="1803" width="5.6640625" style="21" customWidth="1"/>
    <col min="1804" max="1804" width="7.88671875" style="21" customWidth="1"/>
    <col min="1805" max="1805" width="6.88671875" style="21" customWidth="1"/>
    <col min="1806" max="1806" width="10.33203125" style="21" customWidth="1"/>
    <col min="1807" max="1807" width="8" style="21" customWidth="1"/>
    <col min="1808" max="1810" width="9.109375" style="21"/>
    <col min="1811" max="1811" width="6.44140625" style="21" customWidth="1"/>
    <col min="1812" max="2048" width="9.109375" style="21"/>
    <col min="2049" max="2049" width="5.21875" style="21" customWidth="1"/>
    <col min="2050" max="2050" width="23" style="21" customWidth="1"/>
    <col min="2051" max="2051" width="4.77734375" style="21" customWidth="1"/>
    <col min="2052" max="2052" width="8.109375" style="21" customWidth="1"/>
    <col min="2053" max="2053" width="5.109375" style="21" customWidth="1"/>
    <col min="2054" max="2054" width="8.77734375" style="21" bestFit="1" customWidth="1"/>
    <col min="2055" max="2055" width="11.21875" style="21" customWidth="1"/>
    <col min="2056" max="2056" width="7.21875" style="21" customWidth="1"/>
    <col min="2057" max="2057" width="8.77734375" style="21" bestFit="1" customWidth="1"/>
    <col min="2058" max="2058" width="7.5546875" style="21" customWidth="1"/>
    <col min="2059" max="2059" width="5.6640625" style="21" customWidth="1"/>
    <col min="2060" max="2060" width="7.88671875" style="21" customWidth="1"/>
    <col min="2061" max="2061" width="6.88671875" style="21" customWidth="1"/>
    <col min="2062" max="2062" width="10.33203125" style="21" customWidth="1"/>
    <col min="2063" max="2063" width="8" style="21" customWidth="1"/>
    <col min="2064" max="2066" width="9.109375" style="21"/>
    <col min="2067" max="2067" width="6.44140625" style="21" customWidth="1"/>
    <col min="2068" max="2304" width="9.109375" style="21"/>
    <col min="2305" max="2305" width="5.21875" style="21" customWidth="1"/>
    <col min="2306" max="2306" width="23" style="21" customWidth="1"/>
    <col min="2307" max="2307" width="4.77734375" style="21" customWidth="1"/>
    <col min="2308" max="2308" width="8.109375" style="21" customWidth="1"/>
    <col min="2309" max="2309" width="5.109375" style="21" customWidth="1"/>
    <col min="2310" max="2310" width="8.77734375" style="21" bestFit="1" customWidth="1"/>
    <col min="2311" max="2311" width="11.21875" style="21" customWidth="1"/>
    <col min="2312" max="2312" width="7.21875" style="21" customWidth="1"/>
    <col min="2313" max="2313" width="8.77734375" style="21" bestFit="1" customWidth="1"/>
    <col min="2314" max="2314" width="7.5546875" style="21" customWidth="1"/>
    <col min="2315" max="2315" width="5.6640625" style="21" customWidth="1"/>
    <col min="2316" max="2316" width="7.88671875" style="21" customWidth="1"/>
    <col min="2317" max="2317" width="6.88671875" style="21" customWidth="1"/>
    <col min="2318" max="2318" width="10.33203125" style="21" customWidth="1"/>
    <col min="2319" max="2319" width="8" style="21" customWidth="1"/>
    <col min="2320" max="2322" width="9.109375" style="21"/>
    <col min="2323" max="2323" width="6.44140625" style="21" customWidth="1"/>
    <col min="2324" max="2560" width="9.109375" style="21"/>
    <col min="2561" max="2561" width="5.21875" style="21" customWidth="1"/>
    <col min="2562" max="2562" width="23" style="21" customWidth="1"/>
    <col min="2563" max="2563" width="4.77734375" style="21" customWidth="1"/>
    <col min="2564" max="2564" width="8.109375" style="21" customWidth="1"/>
    <col min="2565" max="2565" width="5.109375" style="21" customWidth="1"/>
    <col min="2566" max="2566" width="8.77734375" style="21" bestFit="1" customWidth="1"/>
    <col min="2567" max="2567" width="11.21875" style="21" customWidth="1"/>
    <col min="2568" max="2568" width="7.21875" style="21" customWidth="1"/>
    <col min="2569" max="2569" width="8.77734375" style="21" bestFit="1" customWidth="1"/>
    <col min="2570" max="2570" width="7.5546875" style="21" customWidth="1"/>
    <col min="2571" max="2571" width="5.6640625" style="21" customWidth="1"/>
    <col min="2572" max="2572" width="7.88671875" style="21" customWidth="1"/>
    <col min="2573" max="2573" width="6.88671875" style="21" customWidth="1"/>
    <col min="2574" max="2574" width="10.33203125" style="21" customWidth="1"/>
    <col min="2575" max="2575" width="8" style="21" customWidth="1"/>
    <col min="2576" max="2578" width="9.109375" style="21"/>
    <col min="2579" max="2579" width="6.44140625" style="21" customWidth="1"/>
    <col min="2580" max="2816" width="9.109375" style="21"/>
    <col min="2817" max="2817" width="5.21875" style="21" customWidth="1"/>
    <col min="2818" max="2818" width="23" style="21" customWidth="1"/>
    <col min="2819" max="2819" width="4.77734375" style="21" customWidth="1"/>
    <col min="2820" max="2820" width="8.109375" style="21" customWidth="1"/>
    <col min="2821" max="2821" width="5.109375" style="21" customWidth="1"/>
    <col min="2822" max="2822" width="8.77734375" style="21" bestFit="1" customWidth="1"/>
    <col min="2823" max="2823" width="11.21875" style="21" customWidth="1"/>
    <col min="2824" max="2824" width="7.21875" style="21" customWidth="1"/>
    <col min="2825" max="2825" width="8.77734375" style="21" bestFit="1" customWidth="1"/>
    <col min="2826" max="2826" width="7.5546875" style="21" customWidth="1"/>
    <col min="2827" max="2827" width="5.6640625" style="21" customWidth="1"/>
    <col min="2828" max="2828" width="7.88671875" style="21" customWidth="1"/>
    <col min="2829" max="2829" width="6.88671875" style="21" customWidth="1"/>
    <col min="2830" max="2830" width="10.33203125" style="21" customWidth="1"/>
    <col min="2831" max="2831" width="8" style="21" customWidth="1"/>
    <col min="2832" max="2834" width="9.109375" style="21"/>
    <col min="2835" max="2835" width="6.44140625" style="21" customWidth="1"/>
    <col min="2836" max="3072" width="9.109375" style="21"/>
    <col min="3073" max="3073" width="5.21875" style="21" customWidth="1"/>
    <col min="3074" max="3074" width="23" style="21" customWidth="1"/>
    <col min="3075" max="3075" width="4.77734375" style="21" customWidth="1"/>
    <col min="3076" max="3076" width="8.109375" style="21" customWidth="1"/>
    <col min="3077" max="3077" width="5.109375" style="21" customWidth="1"/>
    <col min="3078" max="3078" width="8.77734375" style="21" bestFit="1" customWidth="1"/>
    <col min="3079" max="3079" width="11.21875" style="21" customWidth="1"/>
    <col min="3080" max="3080" width="7.21875" style="21" customWidth="1"/>
    <col min="3081" max="3081" width="8.77734375" style="21" bestFit="1" customWidth="1"/>
    <col min="3082" max="3082" width="7.5546875" style="21" customWidth="1"/>
    <col min="3083" max="3083" width="5.6640625" style="21" customWidth="1"/>
    <col min="3084" max="3084" width="7.88671875" style="21" customWidth="1"/>
    <col min="3085" max="3085" width="6.88671875" style="21" customWidth="1"/>
    <col min="3086" max="3086" width="10.33203125" style="21" customWidth="1"/>
    <col min="3087" max="3087" width="8" style="21" customWidth="1"/>
    <col min="3088" max="3090" width="9.109375" style="21"/>
    <col min="3091" max="3091" width="6.44140625" style="21" customWidth="1"/>
    <col min="3092" max="3328" width="9.109375" style="21"/>
    <col min="3329" max="3329" width="5.21875" style="21" customWidth="1"/>
    <col min="3330" max="3330" width="23" style="21" customWidth="1"/>
    <col min="3331" max="3331" width="4.77734375" style="21" customWidth="1"/>
    <col min="3332" max="3332" width="8.109375" style="21" customWidth="1"/>
    <col min="3333" max="3333" width="5.109375" style="21" customWidth="1"/>
    <col min="3334" max="3334" width="8.77734375" style="21" bestFit="1" customWidth="1"/>
    <col min="3335" max="3335" width="11.21875" style="21" customWidth="1"/>
    <col min="3336" max="3336" width="7.21875" style="21" customWidth="1"/>
    <col min="3337" max="3337" width="8.77734375" style="21" bestFit="1" customWidth="1"/>
    <col min="3338" max="3338" width="7.5546875" style="21" customWidth="1"/>
    <col min="3339" max="3339" width="5.6640625" style="21" customWidth="1"/>
    <col min="3340" max="3340" width="7.88671875" style="21" customWidth="1"/>
    <col min="3341" max="3341" width="6.88671875" style="21" customWidth="1"/>
    <col min="3342" max="3342" width="10.33203125" style="21" customWidth="1"/>
    <col min="3343" max="3343" width="8" style="21" customWidth="1"/>
    <col min="3344" max="3346" width="9.109375" style="21"/>
    <col min="3347" max="3347" width="6.44140625" style="21" customWidth="1"/>
    <col min="3348" max="3584" width="9.109375" style="21"/>
    <col min="3585" max="3585" width="5.21875" style="21" customWidth="1"/>
    <col min="3586" max="3586" width="23" style="21" customWidth="1"/>
    <col min="3587" max="3587" width="4.77734375" style="21" customWidth="1"/>
    <col min="3588" max="3588" width="8.109375" style="21" customWidth="1"/>
    <col min="3589" max="3589" width="5.109375" style="21" customWidth="1"/>
    <col min="3590" max="3590" width="8.77734375" style="21" bestFit="1" customWidth="1"/>
    <col min="3591" max="3591" width="11.21875" style="21" customWidth="1"/>
    <col min="3592" max="3592" width="7.21875" style="21" customWidth="1"/>
    <col min="3593" max="3593" width="8.77734375" style="21" bestFit="1" customWidth="1"/>
    <col min="3594" max="3594" width="7.5546875" style="21" customWidth="1"/>
    <col min="3595" max="3595" width="5.6640625" style="21" customWidth="1"/>
    <col min="3596" max="3596" width="7.88671875" style="21" customWidth="1"/>
    <col min="3597" max="3597" width="6.88671875" style="21" customWidth="1"/>
    <col min="3598" max="3598" width="10.33203125" style="21" customWidth="1"/>
    <col min="3599" max="3599" width="8" style="21" customWidth="1"/>
    <col min="3600" max="3602" width="9.109375" style="21"/>
    <col min="3603" max="3603" width="6.44140625" style="21" customWidth="1"/>
    <col min="3604" max="3840" width="9.109375" style="21"/>
    <col min="3841" max="3841" width="5.21875" style="21" customWidth="1"/>
    <col min="3842" max="3842" width="23" style="21" customWidth="1"/>
    <col min="3843" max="3843" width="4.77734375" style="21" customWidth="1"/>
    <col min="3844" max="3844" width="8.109375" style="21" customWidth="1"/>
    <col min="3845" max="3845" width="5.109375" style="21" customWidth="1"/>
    <col min="3846" max="3846" width="8.77734375" style="21" bestFit="1" customWidth="1"/>
    <col min="3847" max="3847" width="11.21875" style="21" customWidth="1"/>
    <col min="3848" max="3848" width="7.21875" style="21" customWidth="1"/>
    <col min="3849" max="3849" width="8.77734375" style="21" bestFit="1" customWidth="1"/>
    <col min="3850" max="3850" width="7.5546875" style="21" customWidth="1"/>
    <col min="3851" max="3851" width="5.6640625" style="21" customWidth="1"/>
    <col min="3852" max="3852" width="7.88671875" style="21" customWidth="1"/>
    <col min="3853" max="3853" width="6.88671875" style="21" customWidth="1"/>
    <col min="3854" max="3854" width="10.33203125" style="21" customWidth="1"/>
    <col min="3855" max="3855" width="8" style="21" customWidth="1"/>
    <col min="3856" max="3858" width="9.109375" style="21"/>
    <col min="3859" max="3859" width="6.44140625" style="21" customWidth="1"/>
    <col min="3860" max="4096" width="9.109375" style="21"/>
    <col min="4097" max="4097" width="5.21875" style="21" customWidth="1"/>
    <col min="4098" max="4098" width="23" style="21" customWidth="1"/>
    <col min="4099" max="4099" width="4.77734375" style="21" customWidth="1"/>
    <col min="4100" max="4100" width="8.109375" style="21" customWidth="1"/>
    <col min="4101" max="4101" width="5.109375" style="21" customWidth="1"/>
    <col min="4102" max="4102" width="8.77734375" style="21" bestFit="1" customWidth="1"/>
    <col min="4103" max="4103" width="11.21875" style="21" customWidth="1"/>
    <col min="4104" max="4104" width="7.21875" style="21" customWidth="1"/>
    <col min="4105" max="4105" width="8.77734375" style="21" bestFit="1" customWidth="1"/>
    <col min="4106" max="4106" width="7.5546875" style="21" customWidth="1"/>
    <col min="4107" max="4107" width="5.6640625" style="21" customWidth="1"/>
    <col min="4108" max="4108" width="7.88671875" style="21" customWidth="1"/>
    <col min="4109" max="4109" width="6.88671875" style="21" customWidth="1"/>
    <col min="4110" max="4110" width="10.33203125" style="21" customWidth="1"/>
    <col min="4111" max="4111" width="8" style="21" customWidth="1"/>
    <col min="4112" max="4114" width="9.109375" style="21"/>
    <col min="4115" max="4115" width="6.44140625" style="21" customWidth="1"/>
    <col min="4116" max="4352" width="9.109375" style="21"/>
    <col min="4353" max="4353" width="5.21875" style="21" customWidth="1"/>
    <col min="4354" max="4354" width="23" style="21" customWidth="1"/>
    <col min="4355" max="4355" width="4.77734375" style="21" customWidth="1"/>
    <col min="4356" max="4356" width="8.109375" style="21" customWidth="1"/>
    <col min="4357" max="4357" width="5.109375" style="21" customWidth="1"/>
    <col min="4358" max="4358" width="8.77734375" style="21" bestFit="1" customWidth="1"/>
    <col min="4359" max="4359" width="11.21875" style="21" customWidth="1"/>
    <col min="4360" max="4360" width="7.21875" style="21" customWidth="1"/>
    <col min="4361" max="4361" width="8.77734375" style="21" bestFit="1" customWidth="1"/>
    <col min="4362" max="4362" width="7.5546875" style="21" customWidth="1"/>
    <col min="4363" max="4363" width="5.6640625" style="21" customWidth="1"/>
    <col min="4364" max="4364" width="7.88671875" style="21" customWidth="1"/>
    <col min="4365" max="4365" width="6.88671875" style="21" customWidth="1"/>
    <col min="4366" max="4366" width="10.33203125" style="21" customWidth="1"/>
    <col min="4367" max="4367" width="8" style="21" customWidth="1"/>
    <col min="4368" max="4370" width="9.109375" style="21"/>
    <col min="4371" max="4371" width="6.44140625" style="21" customWidth="1"/>
    <col min="4372" max="4608" width="9.109375" style="21"/>
    <col min="4609" max="4609" width="5.21875" style="21" customWidth="1"/>
    <col min="4610" max="4610" width="23" style="21" customWidth="1"/>
    <col min="4611" max="4611" width="4.77734375" style="21" customWidth="1"/>
    <col min="4612" max="4612" width="8.109375" style="21" customWidth="1"/>
    <col min="4613" max="4613" width="5.109375" style="21" customWidth="1"/>
    <col min="4614" max="4614" width="8.77734375" style="21" bestFit="1" customWidth="1"/>
    <col min="4615" max="4615" width="11.21875" style="21" customWidth="1"/>
    <col min="4616" max="4616" width="7.21875" style="21" customWidth="1"/>
    <col min="4617" max="4617" width="8.77734375" style="21" bestFit="1" customWidth="1"/>
    <col min="4618" max="4618" width="7.5546875" style="21" customWidth="1"/>
    <col min="4619" max="4619" width="5.6640625" style="21" customWidth="1"/>
    <col min="4620" max="4620" width="7.88671875" style="21" customWidth="1"/>
    <col min="4621" max="4621" width="6.88671875" style="21" customWidth="1"/>
    <col min="4622" max="4622" width="10.33203125" style="21" customWidth="1"/>
    <col min="4623" max="4623" width="8" style="21" customWidth="1"/>
    <col min="4624" max="4626" width="9.109375" style="21"/>
    <col min="4627" max="4627" width="6.44140625" style="21" customWidth="1"/>
    <col min="4628" max="4864" width="9.109375" style="21"/>
    <col min="4865" max="4865" width="5.21875" style="21" customWidth="1"/>
    <col min="4866" max="4866" width="23" style="21" customWidth="1"/>
    <col min="4867" max="4867" width="4.77734375" style="21" customWidth="1"/>
    <col min="4868" max="4868" width="8.109375" style="21" customWidth="1"/>
    <col min="4869" max="4869" width="5.109375" style="21" customWidth="1"/>
    <col min="4870" max="4870" width="8.77734375" style="21" bestFit="1" customWidth="1"/>
    <col min="4871" max="4871" width="11.21875" style="21" customWidth="1"/>
    <col min="4872" max="4872" width="7.21875" style="21" customWidth="1"/>
    <col min="4873" max="4873" width="8.77734375" style="21" bestFit="1" customWidth="1"/>
    <col min="4874" max="4874" width="7.5546875" style="21" customWidth="1"/>
    <col min="4875" max="4875" width="5.6640625" style="21" customWidth="1"/>
    <col min="4876" max="4876" width="7.88671875" style="21" customWidth="1"/>
    <col min="4877" max="4877" width="6.88671875" style="21" customWidth="1"/>
    <col min="4878" max="4878" width="10.33203125" style="21" customWidth="1"/>
    <col min="4879" max="4879" width="8" style="21" customWidth="1"/>
    <col min="4880" max="4882" width="9.109375" style="21"/>
    <col min="4883" max="4883" width="6.44140625" style="21" customWidth="1"/>
    <col min="4884" max="5120" width="9.109375" style="21"/>
    <col min="5121" max="5121" width="5.21875" style="21" customWidth="1"/>
    <col min="5122" max="5122" width="23" style="21" customWidth="1"/>
    <col min="5123" max="5123" width="4.77734375" style="21" customWidth="1"/>
    <col min="5124" max="5124" width="8.109375" style="21" customWidth="1"/>
    <col min="5125" max="5125" width="5.109375" style="21" customWidth="1"/>
    <col min="5126" max="5126" width="8.77734375" style="21" bestFit="1" customWidth="1"/>
    <col min="5127" max="5127" width="11.21875" style="21" customWidth="1"/>
    <col min="5128" max="5128" width="7.21875" style="21" customWidth="1"/>
    <col min="5129" max="5129" width="8.77734375" style="21" bestFit="1" customWidth="1"/>
    <col min="5130" max="5130" width="7.5546875" style="21" customWidth="1"/>
    <col min="5131" max="5131" width="5.6640625" style="21" customWidth="1"/>
    <col min="5132" max="5132" width="7.88671875" style="21" customWidth="1"/>
    <col min="5133" max="5133" width="6.88671875" style="21" customWidth="1"/>
    <col min="5134" max="5134" width="10.33203125" style="21" customWidth="1"/>
    <col min="5135" max="5135" width="8" style="21" customWidth="1"/>
    <col min="5136" max="5138" width="9.109375" style="21"/>
    <col min="5139" max="5139" width="6.44140625" style="21" customWidth="1"/>
    <col min="5140" max="5376" width="9.109375" style="21"/>
    <col min="5377" max="5377" width="5.21875" style="21" customWidth="1"/>
    <col min="5378" max="5378" width="23" style="21" customWidth="1"/>
    <col min="5379" max="5379" width="4.77734375" style="21" customWidth="1"/>
    <col min="5380" max="5380" width="8.109375" style="21" customWidth="1"/>
    <col min="5381" max="5381" width="5.109375" style="21" customWidth="1"/>
    <col min="5382" max="5382" width="8.77734375" style="21" bestFit="1" customWidth="1"/>
    <col min="5383" max="5383" width="11.21875" style="21" customWidth="1"/>
    <col min="5384" max="5384" width="7.21875" style="21" customWidth="1"/>
    <col min="5385" max="5385" width="8.77734375" style="21" bestFit="1" customWidth="1"/>
    <col min="5386" max="5386" width="7.5546875" style="21" customWidth="1"/>
    <col min="5387" max="5387" width="5.6640625" style="21" customWidth="1"/>
    <col min="5388" max="5388" width="7.88671875" style="21" customWidth="1"/>
    <col min="5389" max="5389" width="6.88671875" style="21" customWidth="1"/>
    <col min="5390" max="5390" width="10.33203125" style="21" customWidth="1"/>
    <col min="5391" max="5391" width="8" style="21" customWidth="1"/>
    <col min="5392" max="5394" width="9.109375" style="21"/>
    <col min="5395" max="5395" width="6.44140625" style="21" customWidth="1"/>
    <col min="5396" max="5632" width="9.109375" style="21"/>
    <col min="5633" max="5633" width="5.21875" style="21" customWidth="1"/>
    <col min="5634" max="5634" width="23" style="21" customWidth="1"/>
    <col min="5635" max="5635" width="4.77734375" style="21" customWidth="1"/>
    <col min="5636" max="5636" width="8.109375" style="21" customWidth="1"/>
    <col min="5637" max="5637" width="5.109375" style="21" customWidth="1"/>
    <col min="5638" max="5638" width="8.77734375" style="21" bestFit="1" customWidth="1"/>
    <col min="5639" max="5639" width="11.21875" style="21" customWidth="1"/>
    <col min="5640" max="5640" width="7.21875" style="21" customWidth="1"/>
    <col min="5641" max="5641" width="8.77734375" style="21" bestFit="1" customWidth="1"/>
    <col min="5642" max="5642" width="7.5546875" style="21" customWidth="1"/>
    <col min="5643" max="5643" width="5.6640625" style="21" customWidth="1"/>
    <col min="5644" max="5644" width="7.88671875" style="21" customWidth="1"/>
    <col min="5645" max="5645" width="6.88671875" style="21" customWidth="1"/>
    <col min="5646" max="5646" width="10.33203125" style="21" customWidth="1"/>
    <col min="5647" max="5647" width="8" style="21" customWidth="1"/>
    <col min="5648" max="5650" width="9.109375" style="21"/>
    <col min="5651" max="5651" width="6.44140625" style="21" customWidth="1"/>
    <col min="5652" max="5888" width="9.109375" style="21"/>
    <col min="5889" max="5889" width="5.21875" style="21" customWidth="1"/>
    <col min="5890" max="5890" width="23" style="21" customWidth="1"/>
    <col min="5891" max="5891" width="4.77734375" style="21" customWidth="1"/>
    <col min="5892" max="5892" width="8.109375" style="21" customWidth="1"/>
    <col min="5893" max="5893" width="5.109375" style="21" customWidth="1"/>
    <col min="5894" max="5894" width="8.77734375" style="21" bestFit="1" customWidth="1"/>
    <col min="5895" max="5895" width="11.21875" style="21" customWidth="1"/>
    <col min="5896" max="5896" width="7.21875" style="21" customWidth="1"/>
    <col min="5897" max="5897" width="8.77734375" style="21" bestFit="1" customWidth="1"/>
    <col min="5898" max="5898" width="7.5546875" style="21" customWidth="1"/>
    <col min="5899" max="5899" width="5.6640625" style="21" customWidth="1"/>
    <col min="5900" max="5900" width="7.88671875" style="21" customWidth="1"/>
    <col min="5901" max="5901" width="6.88671875" style="21" customWidth="1"/>
    <col min="5902" max="5902" width="10.33203125" style="21" customWidth="1"/>
    <col min="5903" max="5903" width="8" style="21" customWidth="1"/>
    <col min="5904" max="5906" width="9.109375" style="21"/>
    <col min="5907" max="5907" width="6.44140625" style="21" customWidth="1"/>
    <col min="5908" max="6144" width="9.109375" style="21"/>
    <col min="6145" max="6145" width="5.21875" style="21" customWidth="1"/>
    <col min="6146" max="6146" width="23" style="21" customWidth="1"/>
    <col min="6147" max="6147" width="4.77734375" style="21" customWidth="1"/>
    <col min="6148" max="6148" width="8.109375" style="21" customWidth="1"/>
    <col min="6149" max="6149" width="5.109375" style="21" customWidth="1"/>
    <col min="6150" max="6150" width="8.77734375" style="21" bestFit="1" customWidth="1"/>
    <col min="6151" max="6151" width="11.21875" style="21" customWidth="1"/>
    <col min="6152" max="6152" width="7.21875" style="21" customWidth="1"/>
    <col min="6153" max="6153" width="8.77734375" style="21" bestFit="1" customWidth="1"/>
    <col min="6154" max="6154" width="7.5546875" style="21" customWidth="1"/>
    <col min="6155" max="6155" width="5.6640625" style="21" customWidth="1"/>
    <col min="6156" max="6156" width="7.88671875" style="21" customWidth="1"/>
    <col min="6157" max="6157" width="6.88671875" style="21" customWidth="1"/>
    <col min="6158" max="6158" width="10.33203125" style="21" customWidth="1"/>
    <col min="6159" max="6159" width="8" style="21" customWidth="1"/>
    <col min="6160" max="6162" width="9.109375" style="21"/>
    <col min="6163" max="6163" width="6.44140625" style="21" customWidth="1"/>
    <col min="6164" max="6400" width="9.109375" style="21"/>
    <col min="6401" max="6401" width="5.21875" style="21" customWidth="1"/>
    <col min="6402" max="6402" width="23" style="21" customWidth="1"/>
    <col min="6403" max="6403" width="4.77734375" style="21" customWidth="1"/>
    <col min="6404" max="6404" width="8.109375" style="21" customWidth="1"/>
    <col min="6405" max="6405" width="5.109375" style="21" customWidth="1"/>
    <col min="6406" max="6406" width="8.77734375" style="21" bestFit="1" customWidth="1"/>
    <col min="6407" max="6407" width="11.21875" style="21" customWidth="1"/>
    <col min="6408" max="6408" width="7.21875" style="21" customWidth="1"/>
    <col min="6409" max="6409" width="8.77734375" style="21" bestFit="1" customWidth="1"/>
    <col min="6410" max="6410" width="7.5546875" style="21" customWidth="1"/>
    <col min="6411" max="6411" width="5.6640625" style="21" customWidth="1"/>
    <col min="6412" max="6412" width="7.88671875" style="21" customWidth="1"/>
    <col min="6413" max="6413" width="6.88671875" style="21" customWidth="1"/>
    <col min="6414" max="6414" width="10.33203125" style="21" customWidth="1"/>
    <col min="6415" max="6415" width="8" style="21" customWidth="1"/>
    <col min="6416" max="6418" width="9.109375" style="21"/>
    <col min="6419" max="6419" width="6.44140625" style="21" customWidth="1"/>
    <col min="6420" max="6656" width="9.109375" style="21"/>
    <col min="6657" max="6657" width="5.21875" style="21" customWidth="1"/>
    <col min="6658" max="6658" width="23" style="21" customWidth="1"/>
    <col min="6659" max="6659" width="4.77734375" style="21" customWidth="1"/>
    <col min="6660" max="6660" width="8.109375" style="21" customWidth="1"/>
    <col min="6661" max="6661" width="5.109375" style="21" customWidth="1"/>
    <col min="6662" max="6662" width="8.77734375" style="21" bestFit="1" customWidth="1"/>
    <col min="6663" max="6663" width="11.21875" style="21" customWidth="1"/>
    <col min="6664" max="6664" width="7.21875" style="21" customWidth="1"/>
    <col min="6665" max="6665" width="8.77734375" style="21" bestFit="1" customWidth="1"/>
    <col min="6666" max="6666" width="7.5546875" style="21" customWidth="1"/>
    <col min="6667" max="6667" width="5.6640625" style="21" customWidth="1"/>
    <col min="6668" max="6668" width="7.88671875" style="21" customWidth="1"/>
    <col min="6669" max="6669" width="6.88671875" style="21" customWidth="1"/>
    <col min="6670" max="6670" width="10.33203125" style="21" customWidth="1"/>
    <col min="6671" max="6671" width="8" style="21" customWidth="1"/>
    <col min="6672" max="6674" width="9.109375" style="21"/>
    <col min="6675" max="6675" width="6.44140625" style="21" customWidth="1"/>
    <col min="6676" max="6912" width="9.109375" style="21"/>
    <col min="6913" max="6913" width="5.21875" style="21" customWidth="1"/>
    <col min="6914" max="6914" width="23" style="21" customWidth="1"/>
    <col min="6915" max="6915" width="4.77734375" style="21" customWidth="1"/>
    <col min="6916" max="6916" width="8.109375" style="21" customWidth="1"/>
    <col min="6917" max="6917" width="5.109375" style="21" customWidth="1"/>
    <col min="6918" max="6918" width="8.77734375" style="21" bestFit="1" customWidth="1"/>
    <col min="6919" max="6919" width="11.21875" style="21" customWidth="1"/>
    <col min="6920" max="6920" width="7.21875" style="21" customWidth="1"/>
    <col min="6921" max="6921" width="8.77734375" style="21" bestFit="1" customWidth="1"/>
    <col min="6922" max="6922" width="7.5546875" style="21" customWidth="1"/>
    <col min="6923" max="6923" width="5.6640625" style="21" customWidth="1"/>
    <col min="6924" max="6924" width="7.88671875" style="21" customWidth="1"/>
    <col min="6925" max="6925" width="6.88671875" style="21" customWidth="1"/>
    <col min="6926" max="6926" width="10.33203125" style="21" customWidth="1"/>
    <col min="6927" max="6927" width="8" style="21" customWidth="1"/>
    <col min="6928" max="6930" width="9.109375" style="21"/>
    <col min="6931" max="6931" width="6.44140625" style="21" customWidth="1"/>
    <col min="6932" max="7168" width="9.109375" style="21"/>
    <col min="7169" max="7169" width="5.21875" style="21" customWidth="1"/>
    <col min="7170" max="7170" width="23" style="21" customWidth="1"/>
    <col min="7171" max="7171" width="4.77734375" style="21" customWidth="1"/>
    <col min="7172" max="7172" width="8.109375" style="21" customWidth="1"/>
    <col min="7173" max="7173" width="5.109375" style="21" customWidth="1"/>
    <col min="7174" max="7174" width="8.77734375" style="21" bestFit="1" customWidth="1"/>
    <col min="7175" max="7175" width="11.21875" style="21" customWidth="1"/>
    <col min="7176" max="7176" width="7.21875" style="21" customWidth="1"/>
    <col min="7177" max="7177" width="8.77734375" style="21" bestFit="1" customWidth="1"/>
    <col min="7178" max="7178" width="7.5546875" style="21" customWidth="1"/>
    <col min="7179" max="7179" width="5.6640625" style="21" customWidth="1"/>
    <col min="7180" max="7180" width="7.88671875" style="21" customWidth="1"/>
    <col min="7181" max="7181" width="6.88671875" style="21" customWidth="1"/>
    <col min="7182" max="7182" width="10.33203125" style="21" customWidth="1"/>
    <col min="7183" max="7183" width="8" style="21" customWidth="1"/>
    <col min="7184" max="7186" width="9.109375" style="21"/>
    <col min="7187" max="7187" width="6.44140625" style="21" customWidth="1"/>
    <col min="7188" max="7424" width="9.109375" style="21"/>
    <col min="7425" max="7425" width="5.21875" style="21" customWidth="1"/>
    <col min="7426" max="7426" width="23" style="21" customWidth="1"/>
    <col min="7427" max="7427" width="4.77734375" style="21" customWidth="1"/>
    <col min="7428" max="7428" width="8.109375" style="21" customWidth="1"/>
    <col min="7429" max="7429" width="5.109375" style="21" customWidth="1"/>
    <col min="7430" max="7430" width="8.77734375" style="21" bestFit="1" customWidth="1"/>
    <col min="7431" max="7431" width="11.21875" style="21" customWidth="1"/>
    <col min="7432" max="7432" width="7.21875" style="21" customWidth="1"/>
    <col min="7433" max="7433" width="8.77734375" style="21" bestFit="1" customWidth="1"/>
    <col min="7434" max="7434" width="7.5546875" style="21" customWidth="1"/>
    <col min="7435" max="7435" width="5.6640625" style="21" customWidth="1"/>
    <col min="7436" max="7436" width="7.88671875" style="21" customWidth="1"/>
    <col min="7437" max="7437" width="6.88671875" style="21" customWidth="1"/>
    <col min="7438" max="7438" width="10.33203125" style="21" customWidth="1"/>
    <col min="7439" max="7439" width="8" style="21" customWidth="1"/>
    <col min="7440" max="7442" width="9.109375" style="21"/>
    <col min="7443" max="7443" width="6.44140625" style="21" customWidth="1"/>
    <col min="7444" max="7680" width="9.109375" style="21"/>
    <col min="7681" max="7681" width="5.21875" style="21" customWidth="1"/>
    <col min="7682" max="7682" width="23" style="21" customWidth="1"/>
    <col min="7683" max="7683" width="4.77734375" style="21" customWidth="1"/>
    <col min="7684" max="7684" width="8.109375" style="21" customWidth="1"/>
    <col min="7685" max="7685" width="5.109375" style="21" customWidth="1"/>
    <col min="7686" max="7686" width="8.77734375" style="21" bestFit="1" customWidth="1"/>
    <col min="7687" max="7687" width="11.21875" style="21" customWidth="1"/>
    <col min="7688" max="7688" width="7.21875" style="21" customWidth="1"/>
    <col min="7689" max="7689" width="8.77734375" style="21" bestFit="1" customWidth="1"/>
    <col min="7690" max="7690" width="7.5546875" style="21" customWidth="1"/>
    <col min="7691" max="7691" width="5.6640625" style="21" customWidth="1"/>
    <col min="7692" max="7692" width="7.88671875" style="21" customWidth="1"/>
    <col min="7693" max="7693" width="6.88671875" style="21" customWidth="1"/>
    <col min="7694" max="7694" width="10.33203125" style="21" customWidth="1"/>
    <col min="7695" max="7695" width="8" style="21" customWidth="1"/>
    <col min="7696" max="7698" width="9.109375" style="21"/>
    <col min="7699" max="7699" width="6.44140625" style="21" customWidth="1"/>
    <col min="7700" max="7936" width="9.109375" style="21"/>
    <col min="7937" max="7937" width="5.21875" style="21" customWidth="1"/>
    <col min="7938" max="7938" width="23" style="21" customWidth="1"/>
    <col min="7939" max="7939" width="4.77734375" style="21" customWidth="1"/>
    <col min="7940" max="7940" width="8.109375" style="21" customWidth="1"/>
    <col min="7941" max="7941" width="5.109375" style="21" customWidth="1"/>
    <col min="7942" max="7942" width="8.77734375" style="21" bestFit="1" customWidth="1"/>
    <col min="7943" max="7943" width="11.21875" style="21" customWidth="1"/>
    <col min="7944" max="7944" width="7.21875" style="21" customWidth="1"/>
    <col min="7945" max="7945" width="8.77734375" style="21" bestFit="1" customWidth="1"/>
    <col min="7946" max="7946" width="7.5546875" style="21" customWidth="1"/>
    <col min="7947" max="7947" width="5.6640625" style="21" customWidth="1"/>
    <col min="7948" max="7948" width="7.88671875" style="21" customWidth="1"/>
    <col min="7949" max="7949" width="6.88671875" style="21" customWidth="1"/>
    <col min="7950" max="7950" width="10.33203125" style="21" customWidth="1"/>
    <col min="7951" max="7951" width="8" style="21" customWidth="1"/>
    <col min="7952" max="7954" width="9.109375" style="21"/>
    <col min="7955" max="7955" width="6.44140625" style="21" customWidth="1"/>
    <col min="7956" max="8192" width="9.109375" style="21"/>
    <col min="8193" max="8193" width="5.21875" style="21" customWidth="1"/>
    <col min="8194" max="8194" width="23" style="21" customWidth="1"/>
    <col min="8195" max="8195" width="4.77734375" style="21" customWidth="1"/>
    <col min="8196" max="8196" width="8.109375" style="21" customWidth="1"/>
    <col min="8197" max="8197" width="5.109375" style="21" customWidth="1"/>
    <col min="8198" max="8198" width="8.77734375" style="21" bestFit="1" customWidth="1"/>
    <col min="8199" max="8199" width="11.21875" style="21" customWidth="1"/>
    <col min="8200" max="8200" width="7.21875" style="21" customWidth="1"/>
    <col min="8201" max="8201" width="8.77734375" style="21" bestFit="1" customWidth="1"/>
    <col min="8202" max="8202" width="7.5546875" style="21" customWidth="1"/>
    <col min="8203" max="8203" width="5.6640625" style="21" customWidth="1"/>
    <col min="8204" max="8204" width="7.88671875" style="21" customWidth="1"/>
    <col min="8205" max="8205" width="6.88671875" style="21" customWidth="1"/>
    <col min="8206" max="8206" width="10.33203125" style="21" customWidth="1"/>
    <col min="8207" max="8207" width="8" style="21" customWidth="1"/>
    <col min="8208" max="8210" width="9.109375" style="21"/>
    <col min="8211" max="8211" width="6.44140625" style="21" customWidth="1"/>
    <col min="8212" max="8448" width="9.109375" style="21"/>
    <col min="8449" max="8449" width="5.21875" style="21" customWidth="1"/>
    <col min="8450" max="8450" width="23" style="21" customWidth="1"/>
    <col min="8451" max="8451" width="4.77734375" style="21" customWidth="1"/>
    <col min="8452" max="8452" width="8.109375" style="21" customWidth="1"/>
    <col min="8453" max="8453" width="5.109375" style="21" customWidth="1"/>
    <col min="8454" max="8454" width="8.77734375" style="21" bestFit="1" customWidth="1"/>
    <col min="8455" max="8455" width="11.21875" style="21" customWidth="1"/>
    <col min="8456" max="8456" width="7.21875" style="21" customWidth="1"/>
    <col min="8457" max="8457" width="8.77734375" style="21" bestFit="1" customWidth="1"/>
    <col min="8458" max="8458" width="7.5546875" style="21" customWidth="1"/>
    <col min="8459" max="8459" width="5.6640625" style="21" customWidth="1"/>
    <col min="8460" max="8460" width="7.88671875" style="21" customWidth="1"/>
    <col min="8461" max="8461" width="6.88671875" style="21" customWidth="1"/>
    <col min="8462" max="8462" width="10.33203125" style="21" customWidth="1"/>
    <col min="8463" max="8463" width="8" style="21" customWidth="1"/>
    <col min="8464" max="8466" width="9.109375" style="21"/>
    <col min="8467" max="8467" width="6.44140625" style="21" customWidth="1"/>
    <col min="8468" max="8704" width="9.109375" style="21"/>
    <col min="8705" max="8705" width="5.21875" style="21" customWidth="1"/>
    <col min="8706" max="8706" width="23" style="21" customWidth="1"/>
    <col min="8707" max="8707" width="4.77734375" style="21" customWidth="1"/>
    <col min="8708" max="8708" width="8.109375" style="21" customWidth="1"/>
    <col min="8709" max="8709" width="5.109375" style="21" customWidth="1"/>
    <col min="8710" max="8710" width="8.77734375" style="21" bestFit="1" customWidth="1"/>
    <col min="8711" max="8711" width="11.21875" style="21" customWidth="1"/>
    <col min="8712" max="8712" width="7.21875" style="21" customWidth="1"/>
    <col min="8713" max="8713" width="8.77734375" style="21" bestFit="1" customWidth="1"/>
    <col min="8714" max="8714" width="7.5546875" style="21" customWidth="1"/>
    <col min="8715" max="8715" width="5.6640625" style="21" customWidth="1"/>
    <col min="8716" max="8716" width="7.88671875" style="21" customWidth="1"/>
    <col min="8717" max="8717" width="6.88671875" style="21" customWidth="1"/>
    <col min="8718" max="8718" width="10.33203125" style="21" customWidth="1"/>
    <col min="8719" max="8719" width="8" style="21" customWidth="1"/>
    <col min="8720" max="8722" width="9.109375" style="21"/>
    <col min="8723" max="8723" width="6.44140625" style="21" customWidth="1"/>
    <col min="8724" max="8960" width="9.109375" style="21"/>
    <col min="8961" max="8961" width="5.21875" style="21" customWidth="1"/>
    <col min="8962" max="8962" width="23" style="21" customWidth="1"/>
    <col min="8963" max="8963" width="4.77734375" style="21" customWidth="1"/>
    <col min="8964" max="8964" width="8.109375" style="21" customWidth="1"/>
    <col min="8965" max="8965" width="5.109375" style="21" customWidth="1"/>
    <col min="8966" max="8966" width="8.77734375" style="21" bestFit="1" customWidth="1"/>
    <col min="8967" max="8967" width="11.21875" style="21" customWidth="1"/>
    <col min="8968" max="8968" width="7.21875" style="21" customWidth="1"/>
    <col min="8969" max="8969" width="8.77734375" style="21" bestFit="1" customWidth="1"/>
    <col min="8970" max="8970" width="7.5546875" style="21" customWidth="1"/>
    <col min="8971" max="8971" width="5.6640625" style="21" customWidth="1"/>
    <col min="8972" max="8972" width="7.88671875" style="21" customWidth="1"/>
    <col min="8973" max="8973" width="6.88671875" style="21" customWidth="1"/>
    <col min="8974" max="8974" width="10.33203125" style="21" customWidth="1"/>
    <col min="8975" max="8975" width="8" style="21" customWidth="1"/>
    <col min="8976" max="8978" width="9.109375" style="21"/>
    <col min="8979" max="8979" width="6.44140625" style="21" customWidth="1"/>
    <col min="8980" max="9216" width="9.109375" style="21"/>
    <col min="9217" max="9217" width="5.21875" style="21" customWidth="1"/>
    <col min="9218" max="9218" width="23" style="21" customWidth="1"/>
    <col min="9219" max="9219" width="4.77734375" style="21" customWidth="1"/>
    <col min="9220" max="9220" width="8.109375" style="21" customWidth="1"/>
    <col min="9221" max="9221" width="5.109375" style="21" customWidth="1"/>
    <col min="9222" max="9222" width="8.77734375" style="21" bestFit="1" customWidth="1"/>
    <col min="9223" max="9223" width="11.21875" style="21" customWidth="1"/>
    <col min="9224" max="9224" width="7.21875" style="21" customWidth="1"/>
    <col min="9225" max="9225" width="8.77734375" style="21" bestFit="1" customWidth="1"/>
    <col min="9226" max="9226" width="7.5546875" style="21" customWidth="1"/>
    <col min="9227" max="9227" width="5.6640625" style="21" customWidth="1"/>
    <col min="9228" max="9228" width="7.88671875" style="21" customWidth="1"/>
    <col min="9229" max="9229" width="6.88671875" style="21" customWidth="1"/>
    <col min="9230" max="9230" width="10.33203125" style="21" customWidth="1"/>
    <col min="9231" max="9231" width="8" style="21" customWidth="1"/>
    <col min="9232" max="9234" width="9.109375" style="21"/>
    <col min="9235" max="9235" width="6.44140625" style="21" customWidth="1"/>
    <col min="9236" max="9472" width="9.109375" style="21"/>
    <col min="9473" max="9473" width="5.21875" style="21" customWidth="1"/>
    <col min="9474" max="9474" width="23" style="21" customWidth="1"/>
    <col min="9475" max="9475" width="4.77734375" style="21" customWidth="1"/>
    <col min="9476" max="9476" width="8.109375" style="21" customWidth="1"/>
    <col min="9477" max="9477" width="5.109375" style="21" customWidth="1"/>
    <col min="9478" max="9478" width="8.77734375" style="21" bestFit="1" customWidth="1"/>
    <col min="9479" max="9479" width="11.21875" style="21" customWidth="1"/>
    <col min="9480" max="9480" width="7.21875" style="21" customWidth="1"/>
    <col min="9481" max="9481" width="8.77734375" style="21" bestFit="1" customWidth="1"/>
    <col min="9482" max="9482" width="7.5546875" style="21" customWidth="1"/>
    <col min="9483" max="9483" width="5.6640625" style="21" customWidth="1"/>
    <col min="9484" max="9484" width="7.88671875" style="21" customWidth="1"/>
    <col min="9485" max="9485" width="6.88671875" style="21" customWidth="1"/>
    <col min="9486" max="9486" width="10.33203125" style="21" customWidth="1"/>
    <col min="9487" max="9487" width="8" style="21" customWidth="1"/>
    <col min="9488" max="9490" width="9.109375" style="21"/>
    <col min="9491" max="9491" width="6.44140625" style="21" customWidth="1"/>
    <col min="9492" max="9728" width="9.109375" style="21"/>
    <col min="9729" max="9729" width="5.21875" style="21" customWidth="1"/>
    <col min="9730" max="9730" width="23" style="21" customWidth="1"/>
    <col min="9731" max="9731" width="4.77734375" style="21" customWidth="1"/>
    <col min="9732" max="9732" width="8.109375" style="21" customWidth="1"/>
    <col min="9733" max="9733" width="5.109375" style="21" customWidth="1"/>
    <col min="9734" max="9734" width="8.77734375" style="21" bestFit="1" customWidth="1"/>
    <col min="9735" max="9735" width="11.21875" style="21" customWidth="1"/>
    <col min="9736" max="9736" width="7.21875" style="21" customWidth="1"/>
    <col min="9737" max="9737" width="8.77734375" style="21" bestFit="1" customWidth="1"/>
    <col min="9738" max="9738" width="7.5546875" style="21" customWidth="1"/>
    <col min="9739" max="9739" width="5.6640625" style="21" customWidth="1"/>
    <col min="9740" max="9740" width="7.88671875" style="21" customWidth="1"/>
    <col min="9741" max="9741" width="6.88671875" style="21" customWidth="1"/>
    <col min="9742" max="9742" width="10.33203125" style="21" customWidth="1"/>
    <col min="9743" max="9743" width="8" style="21" customWidth="1"/>
    <col min="9744" max="9746" width="9.109375" style="21"/>
    <col min="9747" max="9747" width="6.44140625" style="21" customWidth="1"/>
    <col min="9748" max="9984" width="9.109375" style="21"/>
    <col min="9985" max="9985" width="5.21875" style="21" customWidth="1"/>
    <col min="9986" max="9986" width="23" style="21" customWidth="1"/>
    <col min="9987" max="9987" width="4.77734375" style="21" customWidth="1"/>
    <col min="9988" max="9988" width="8.109375" style="21" customWidth="1"/>
    <col min="9989" max="9989" width="5.109375" style="21" customWidth="1"/>
    <col min="9990" max="9990" width="8.77734375" style="21" bestFit="1" customWidth="1"/>
    <col min="9991" max="9991" width="11.21875" style="21" customWidth="1"/>
    <col min="9992" max="9992" width="7.21875" style="21" customWidth="1"/>
    <col min="9993" max="9993" width="8.77734375" style="21" bestFit="1" customWidth="1"/>
    <col min="9994" max="9994" width="7.5546875" style="21" customWidth="1"/>
    <col min="9995" max="9995" width="5.6640625" style="21" customWidth="1"/>
    <col min="9996" max="9996" width="7.88671875" style="21" customWidth="1"/>
    <col min="9997" max="9997" width="6.88671875" style="21" customWidth="1"/>
    <col min="9998" max="9998" width="10.33203125" style="21" customWidth="1"/>
    <col min="9999" max="9999" width="8" style="21" customWidth="1"/>
    <col min="10000" max="10002" width="9.109375" style="21"/>
    <col min="10003" max="10003" width="6.44140625" style="21" customWidth="1"/>
    <col min="10004" max="10240" width="9.109375" style="21"/>
    <col min="10241" max="10241" width="5.21875" style="21" customWidth="1"/>
    <col min="10242" max="10242" width="23" style="21" customWidth="1"/>
    <col min="10243" max="10243" width="4.77734375" style="21" customWidth="1"/>
    <col min="10244" max="10244" width="8.109375" style="21" customWidth="1"/>
    <col min="10245" max="10245" width="5.109375" style="21" customWidth="1"/>
    <col min="10246" max="10246" width="8.77734375" style="21" bestFit="1" customWidth="1"/>
    <col min="10247" max="10247" width="11.21875" style="21" customWidth="1"/>
    <col min="10248" max="10248" width="7.21875" style="21" customWidth="1"/>
    <col min="10249" max="10249" width="8.77734375" style="21" bestFit="1" customWidth="1"/>
    <col min="10250" max="10250" width="7.5546875" style="21" customWidth="1"/>
    <col min="10251" max="10251" width="5.6640625" style="21" customWidth="1"/>
    <col min="10252" max="10252" width="7.88671875" style="21" customWidth="1"/>
    <col min="10253" max="10253" width="6.88671875" style="21" customWidth="1"/>
    <col min="10254" max="10254" width="10.33203125" style="21" customWidth="1"/>
    <col min="10255" max="10255" width="8" style="21" customWidth="1"/>
    <col min="10256" max="10258" width="9.109375" style="21"/>
    <col min="10259" max="10259" width="6.44140625" style="21" customWidth="1"/>
    <col min="10260" max="10496" width="9.109375" style="21"/>
    <col min="10497" max="10497" width="5.21875" style="21" customWidth="1"/>
    <col min="10498" max="10498" width="23" style="21" customWidth="1"/>
    <col min="10499" max="10499" width="4.77734375" style="21" customWidth="1"/>
    <col min="10500" max="10500" width="8.109375" style="21" customWidth="1"/>
    <col min="10501" max="10501" width="5.109375" style="21" customWidth="1"/>
    <col min="10502" max="10502" width="8.77734375" style="21" bestFit="1" customWidth="1"/>
    <col min="10503" max="10503" width="11.21875" style="21" customWidth="1"/>
    <col min="10504" max="10504" width="7.21875" style="21" customWidth="1"/>
    <col min="10505" max="10505" width="8.77734375" style="21" bestFit="1" customWidth="1"/>
    <col min="10506" max="10506" width="7.5546875" style="21" customWidth="1"/>
    <col min="10507" max="10507" width="5.6640625" style="21" customWidth="1"/>
    <col min="10508" max="10508" width="7.88671875" style="21" customWidth="1"/>
    <col min="10509" max="10509" width="6.88671875" style="21" customWidth="1"/>
    <col min="10510" max="10510" width="10.33203125" style="21" customWidth="1"/>
    <col min="10511" max="10511" width="8" style="21" customWidth="1"/>
    <col min="10512" max="10514" width="9.109375" style="21"/>
    <col min="10515" max="10515" width="6.44140625" style="21" customWidth="1"/>
    <col min="10516" max="10752" width="9.109375" style="21"/>
    <col min="10753" max="10753" width="5.21875" style="21" customWidth="1"/>
    <col min="10754" max="10754" width="23" style="21" customWidth="1"/>
    <col min="10755" max="10755" width="4.77734375" style="21" customWidth="1"/>
    <col min="10756" max="10756" width="8.109375" style="21" customWidth="1"/>
    <col min="10757" max="10757" width="5.109375" style="21" customWidth="1"/>
    <col min="10758" max="10758" width="8.77734375" style="21" bestFit="1" customWidth="1"/>
    <col min="10759" max="10759" width="11.21875" style="21" customWidth="1"/>
    <col min="10760" max="10760" width="7.21875" style="21" customWidth="1"/>
    <col min="10761" max="10761" width="8.77734375" style="21" bestFit="1" customWidth="1"/>
    <col min="10762" max="10762" width="7.5546875" style="21" customWidth="1"/>
    <col min="10763" max="10763" width="5.6640625" style="21" customWidth="1"/>
    <col min="10764" max="10764" width="7.88671875" style="21" customWidth="1"/>
    <col min="10765" max="10765" width="6.88671875" style="21" customWidth="1"/>
    <col min="10766" max="10766" width="10.33203125" style="21" customWidth="1"/>
    <col min="10767" max="10767" width="8" style="21" customWidth="1"/>
    <col min="10768" max="10770" width="9.109375" style="21"/>
    <col min="10771" max="10771" width="6.44140625" style="21" customWidth="1"/>
    <col min="10772" max="11008" width="9.109375" style="21"/>
    <col min="11009" max="11009" width="5.21875" style="21" customWidth="1"/>
    <col min="11010" max="11010" width="23" style="21" customWidth="1"/>
    <col min="11011" max="11011" width="4.77734375" style="21" customWidth="1"/>
    <col min="11012" max="11012" width="8.109375" style="21" customWidth="1"/>
    <col min="11013" max="11013" width="5.109375" style="21" customWidth="1"/>
    <col min="11014" max="11014" width="8.77734375" style="21" bestFit="1" customWidth="1"/>
    <col min="11015" max="11015" width="11.21875" style="21" customWidth="1"/>
    <col min="11016" max="11016" width="7.21875" style="21" customWidth="1"/>
    <col min="11017" max="11017" width="8.77734375" style="21" bestFit="1" customWidth="1"/>
    <col min="11018" max="11018" width="7.5546875" style="21" customWidth="1"/>
    <col min="11019" max="11019" width="5.6640625" style="21" customWidth="1"/>
    <col min="11020" max="11020" width="7.88671875" style="21" customWidth="1"/>
    <col min="11021" max="11021" width="6.88671875" style="21" customWidth="1"/>
    <col min="11022" max="11022" width="10.33203125" style="21" customWidth="1"/>
    <col min="11023" max="11023" width="8" style="21" customWidth="1"/>
    <col min="11024" max="11026" width="9.109375" style="21"/>
    <col min="11027" max="11027" width="6.44140625" style="21" customWidth="1"/>
    <col min="11028" max="11264" width="9.109375" style="21"/>
    <col min="11265" max="11265" width="5.21875" style="21" customWidth="1"/>
    <col min="11266" max="11266" width="23" style="21" customWidth="1"/>
    <col min="11267" max="11267" width="4.77734375" style="21" customWidth="1"/>
    <col min="11268" max="11268" width="8.109375" style="21" customWidth="1"/>
    <col min="11269" max="11269" width="5.109375" style="21" customWidth="1"/>
    <col min="11270" max="11270" width="8.77734375" style="21" bestFit="1" customWidth="1"/>
    <col min="11271" max="11271" width="11.21875" style="21" customWidth="1"/>
    <col min="11272" max="11272" width="7.21875" style="21" customWidth="1"/>
    <col min="11273" max="11273" width="8.77734375" style="21" bestFit="1" customWidth="1"/>
    <col min="11274" max="11274" width="7.5546875" style="21" customWidth="1"/>
    <col min="11275" max="11275" width="5.6640625" style="21" customWidth="1"/>
    <col min="11276" max="11276" width="7.88671875" style="21" customWidth="1"/>
    <col min="11277" max="11277" width="6.88671875" style="21" customWidth="1"/>
    <col min="11278" max="11278" width="10.33203125" style="21" customWidth="1"/>
    <col min="11279" max="11279" width="8" style="21" customWidth="1"/>
    <col min="11280" max="11282" width="9.109375" style="21"/>
    <col min="11283" max="11283" width="6.44140625" style="21" customWidth="1"/>
    <col min="11284" max="11520" width="9.109375" style="21"/>
    <col min="11521" max="11521" width="5.21875" style="21" customWidth="1"/>
    <col min="11522" max="11522" width="23" style="21" customWidth="1"/>
    <col min="11523" max="11523" width="4.77734375" style="21" customWidth="1"/>
    <col min="11524" max="11524" width="8.109375" style="21" customWidth="1"/>
    <col min="11525" max="11525" width="5.109375" style="21" customWidth="1"/>
    <col min="11526" max="11526" width="8.77734375" style="21" bestFit="1" customWidth="1"/>
    <col min="11527" max="11527" width="11.21875" style="21" customWidth="1"/>
    <col min="11528" max="11528" width="7.21875" style="21" customWidth="1"/>
    <col min="11529" max="11529" width="8.77734375" style="21" bestFit="1" customWidth="1"/>
    <col min="11530" max="11530" width="7.5546875" style="21" customWidth="1"/>
    <col min="11531" max="11531" width="5.6640625" style="21" customWidth="1"/>
    <col min="11532" max="11532" width="7.88671875" style="21" customWidth="1"/>
    <col min="11533" max="11533" width="6.88671875" style="21" customWidth="1"/>
    <col min="11534" max="11534" width="10.33203125" style="21" customWidth="1"/>
    <col min="11535" max="11535" width="8" style="21" customWidth="1"/>
    <col min="11536" max="11538" width="9.109375" style="21"/>
    <col min="11539" max="11539" width="6.44140625" style="21" customWidth="1"/>
    <col min="11540" max="11776" width="9.109375" style="21"/>
    <col min="11777" max="11777" width="5.21875" style="21" customWidth="1"/>
    <col min="11778" max="11778" width="23" style="21" customWidth="1"/>
    <col min="11779" max="11779" width="4.77734375" style="21" customWidth="1"/>
    <col min="11780" max="11780" width="8.109375" style="21" customWidth="1"/>
    <col min="11781" max="11781" width="5.109375" style="21" customWidth="1"/>
    <col min="11782" max="11782" width="8.77734375" style="21" bestFit="1" customWidth="1"/>
    <col min="11783" max="11783" width="11.21875" style="21" customWidth="1"/>
    <col min="11784" max="11784" width="7.21875" style="21" customWidth="1"/>
    <col min="11785" max="11785" width="8.77734375" style="21" bestFit="1" customWidth="1"/>
    <col min="11786" max="11786" width="7.5546875" style="21" customWidth="1"/>
    <col min="11787" max="11787" width="5.6640625" style="21" customWidth="1"/>
    <col min="11788" max="11788" width="7.88671875" style="21" customWidth="1"/>
    <col min="11789" max="11789" width="6.88671875" style="21" customWidth="1"/>
    <col min="11790" max="11790" width="10.33203125" style="21" customWidth="1"/>
    <col min="11791" max="11791" width="8" style="21" customWidth="1"/>
    <col min="11792" max="11794" width="9.109375" style="21"/>
    <col min="11795" max="11795" width="6.44140625" style="21" customWidth="1"/>
    <col min="11796" max="12032" width="9.109375" style="21"/>
    <col min="12033" max="12033" width="5.21875" style="21" customWidth="1"/>
    <col min="12034" max="12034" width="23" style="21" customWidth="1"/>
    <col min="12035" max="12035" width="4.77734375" style="21" customWidth="1"/>
    <col min="12036" max="12036" width="8.109375" style="21" customWidth="1"/>
    <col min="12037" max="12037" width="5.109375" style="21" customWidth="1"/>
    <col min="12038" max="12038" width="8.77734375" style="21" bestFit="1" customWidth="1"/>
    <col min="12039" max="12039" width="11.21875" style="21" customWidth="1"/>
    <col min="12040" max="12040" width="7.21875" style="21" customWidth="1"/>
    <col min="12041" max="12041" width="8.77734375" style="21" bestFit="1" customWidth="1"/>
    <col min="12042" max="12042" width="7.5546875" style="21" customWidth="1"/>
    <col min="12043" max="12043" width="5.6640625" style="21" customWidth="1"/>
    <col min="12044" max="12044" width="7.88671875" style="21" customWidth="1"/>
    <col min="12045" max="12045" width="6.88671875" style="21" customWidth="1"/>
    <col min="12046" max="12046" width="10.33203125" style="21" customWidth="1"/>
    <col min="12047" max="12047" width="8" style="21" customWidth="1"/>
    <col min="12048" max="12050" width="9.109375" style="21"/>
    <col min="12051" max="12051" width="6.44140625" style="21" customWidth="1"/>
    <col min="12052" max="12288" width="9.109375" style="21"/>
    <col min="12289" max="12289" width="5.21875" style="21" customWidth="1"/>
    <col min="12290" max="12290" width="23" style="21" customWidth="1"/>
    <col min="12291" max="12291" width="4.77734375" style="21" customWidth="1"/>
    <col min="12292" max="12292" width="8.109375" style="21" customWidth="1"/>
    <col min="12293" max="12293" width="5.109375" style="21" customWidth="1"/>
    <col min="12294" max="12294" width="8.77734375" style="21" bestFit="1" customWidth="1"/>
    <col min="12295" max="12295" width="11.21875" style="21" customWidth="1"/>
    <col min="12296" max="12296" width="7.21875" style="21" customWidth="1"/>
    <col min="12297" max="12297" width="8.77734375" style="21" bestFit="1" customWidth="1"/>
    <col min="12298" max="12298" width="7.5546875" style="21" customWidth="1"/>
    <col min="12299" max="12299" width="5.6640625" style="21" customWidth="1"/>
    <col min="12300" max="12300" width="7.88671875" style="21" customWidth="1"/>
    <col min="12301" max="12301" width="6.88671875" style="21" customWidth="1"/>
    <col min="12302" max="12302" width="10.33203125" style="21" customWidth="1"/>
    <col min="12303" max="12303" width="8" style="21" customWidth="1"/>
    <col min="12304" max="12306" width="9.109375" style="21"/>
    <col min="12307" max="12307" width="6.44140625" style="21" customWidth="1"/>
    <col min="12308" max="12544" width="9.109375" style="21"/>
    <col min="12545" max="12545" width="5.21875" style="21" customWidth="1"/>
    <col min="12546" max="12546" width="23" style="21" customWidth="1"/>
    <col min="12547" max="12547" width="4.77734375" style="21" customWidth="1"/>
    <col min="12548" max="12548" width="8.109375" style="21" customWidth="1"/>
    <col min="12549" max="12549" width="5.109375" style="21" customWidth="1"/>
    <col min="12550" max="12550" width="8.77734375" style="21" bestFit="1" customWidth="1"/>
    <col min="12551" max="12551" width="11.21875" style="21" customWidth="1"/>
    <col min="12552" max="12552" width="7.21875" style="21" customWidth="1"/>
    <col min="12553" max="12553" width="8.77734375" style="21" bestFit="1" customWidth="1"/>
    <col min="12554" max="12554" width="7.5546875" style="21" customWidth="1"/>
    <col min="12555" max="12555" width="5.6640625" style="21" customWidth="1"/>
    <col min="12556" max="12556" width="7.88671875" style="21" customWidth="1"/>
    <col min="12557" max="12557" width="6.88671875" style="21" customWidth="1"/>
    <col min="12558" max="12558" width="10.33203125" style="21" customWidth="1"/>
    <col min="12559" max="12559" width="8" style="21" customWidth="1"/>
    <col min="12560" max="12562" width="9.109375" style="21"/>
    <col min="12563" max="12563" width="6.44140625" style="21" customWidth="1"/>
    <col min="12564" max="12800" width="9.109375" style="21"/>
    <col min="12801" max="12801" width="5.21875" style="21" customWidth="1"/>
    <col min="12802" max="12802" width="23" style="21" customWidth="1"/>
    <col min="12803" max="12803" width="4.77734375" style="21" customWidth="1"/>
    <col min="12804" max="12804" width="8.109375" style="21" customWidth="1"/>
    <col min="12805" max="12805" width="5.109375" style="21" customWidth="1"/>
    <col min="12806" max="12806" width="8.77734375" style="21" bestFit="1" customWidth="1"/>
    <col min="12807" max="12807" width="11.21875" style="21" customWidth="1"/>
    <col min="12808" max="12808" width="7.21875" style="21" customWidth="1"/>
    <col min="12809" max="12809" width="8.77734375" style="21" bestFit="1" customWidth="1"/>
    <col min="12810" max="12810" width="7.5546875" style="21" customWidth="1"/>
    <col min="12811" max="12811" width="5.6640625" style="21" customWidth="1"/>
    <col min="12812" max="12812" width="7.88671875" style="21" customWidth="1"/>
    <col min="12813" max="12813" width="6.88671875" style="21" customWidth="1"/>
    <col min="12814" max="12814" width="10.33203125" style="21" customWidth="1"/>
    <col min="12815" max="12815" width="8" style="21" customWidth="1"/>
    <col min="12816" max="12818" width="9.109375" style="21"/>
    <col min="12819" max="12819" width="6.44140625" style="21" customWidth="1"/>
    <col min="12820" max="13056" width="9.109375" style="21"/>
    <col min="13057" max="13057" width="5.21875" style="21" customWidth="1"/>
    <col min="13058" max="13058" width="23" style="21" customWidth="1"/>
    <col min="13059" max="13059" width="4.77734375" style="21" customWidth="1"/>
    <col min="13060" max="13060" width="8.109375" style="21" customWidth="1"/>
    <col min="13061" max="13061" width="5.109375" style="21" customWidth="1"/>
    <col min="13062" max="13062" width="8.77734375" style="21" bestFit="1" customWidth="1"/>
    <col min="13063" max="13063" width="11.21875" style="21" customWidth="1"/>
    <col min="13064" max="13064" width="7.21875" style="21" customWidth="1"/>
    <col min="13065" max="13065" width="8.77734375" style="21" bestFit="1" customWidth="1"/>
    <col min="13066" max="13066" width="7.5546875" style="21" customWidth="1"/>
    <col min="13067" max="13067" width="5.6640625" style="21" customWidth="1"/>
    <col min="13068" max="13068" width="7.88671875" style="21" customWidth="1"/>
    <col min="13069" max="13069" width="6.88671875" style="21" customWidth="1"/>
    <col min="13070" max="13070" width="10.33203125" style="21" customWidth="1"/>
    <col min="13071" max="13071" width="8" style="21" customWidth="1"/>
    <col min="13072" max="13074" width="9.109375" style="21"/>
    <col min="13075" max="13075" width="6.44140625" style="21" customWidth="1"/>
    <col min="13076" max="13312" width="9.109375" style="21"/>
    <col min="13313" max="13313" width="5.21875" style="21" customWidth="1"/>
    <col min="13314" max="13314" width="23" style="21" customWidth="1"/>
    <col min="13315" max="13315" width="4.77734375" style="21" customWidth="1"/>
    <col min="13316" max="13316" width="8.109375" style="21" customWidth="1"/>
    <col min="13317" max="13317" width="5.109375" style="21" customWidth="1"/>
    <col min="13318" max="13318" width="8.77734375" style="21" bestFit="1" customWidth="1"/>
    <col min="13319" max="13319" width="11.21875" style="21" customWidth="1"/>
    <col min="13320" max="13320" width="7.21875" style="21" customWidth="1"/>
    <col min="13321" max="13321" width="8.77734375" style="21" bestFit="1" customWidth="1"/>
    <col min="13322" max="13322" width="7.5546875" style="21" customWidth="1"/>
    <col min="13323" max="13323" width="5.6640625" style="21" customWidth="1"/>
    <col min="13324" max="13324" width="7.88671875" style="21" customWidth="1"/>
    <col min="13325" max="13325" width="6.88671875" style="21" customWidth="1"/>
    <col min="13326" max="13326" width="10.33203125" style="21" customWidth="1"/>
    <col min="13327" max="13327" width="8" style="21" customWidth="1"/>
    <col min="13328" max="13330" width="9.109375" style="21"/>
    <col min="13331" max="13331" width="6.44140625" style="21" customWidth="1"/>
    <col min="13332" max="13568" width="9.109375" style="21"/>
    <col min="13569" max="13569" width="5.21875" style="21" customWidth="1"/>
    <col min="13570" max="13570" width="23" style="21" customWidth="1"/>
    <col min="13571" max="13571" width="4.77734375" style="21" customWidth="1"/>
    <col min="13572" max="13572" width="8.109375" style="21" customWidth="1"/>
    <col min="13573" max="13573" width="5.109375" style="21" customWidth="1"/>
    <col min="13574" max="13574" width="8.77734375" style="21" bestFit="1" customWidth="1"/>
    <col min="13575" max="13575" width="11.21875" style="21" customWidth="1"/>
    <col min="13576" max="13576" width="7.21875" style="21" customWidth="1"/>
    <col min="13577" max="13577" width="8.77734375" style="21" bestFit="1" customWidth="1"/>
    <col min="13578" max="13578" width="7.5546875" style="21" customWidth="1"/>
    <col min="13579" max="13579" width="5.6640625" style="21" customWidth="1"/>
    <col min="13580" max="13580" width="7.88671875" style="21" customWidth="1"/>
    <col min="13581" max="13581" width="6.88671875" style="21" customWidth="1"/>
    <col min="13582" max="13582" width="10.33203125" style="21" customWidth="1"/>
    <col min="13583" max="13583" width="8" style="21" customWidth="1"/>
    <col min="13584" max="13586" width="9.109375" style="21"/>
    <col min="13587" max="13587" width="6.44140625" style="21" customWidth="1"/>
    <col min="13588" max="13824" width="9.109375" style="21"/>
    <col min="13825" max="13825" width="5.21875" style="21" customWidth="1"/>
    <col min="13826" max="13826" width="23" style="21" customWidth="1"/>
    <col min="13827" max="13827" width="4.77734375" style="21" customWidth="1"/>
    <col min="13828" max="13828" width="8.109375" style="21" customWidth="1"/>
    <col min="13829" max="13829" width="5.109375" style="21" customWidth="1"/>
    <col min="13830" max="13830" width="8.77734375" style="21" bestFit="1" customWidth="1"/>
    <col min="13831" max="13831" width="11.21875" style="21" customWidth="1"/>
    <col min="13832" max="13832" width="7.21875" style="21" customWidth="1"/>
    <col min="13833" max="13833" width="8.77734375" style="21" bestFit="1" customWidth="1"/>
    <col min="13834" max="13834" width="7.5546875" style="21" customWidth="1"/>
    <col min="13835" max="13835" width="5.6640625" style="21" customWidth="1"/>
    <col min="13836" max="13836" width="7.88671875" style="21" customWidth="1"/>
    <col min="13837" max="13837" width="6.88671875" style="21" customWidth="1"/>
    <col min="13838" max="13838" width="10.33203125" style="21" customWidth="1"/>
    <col min="13839" max="13839" width="8" style="21" customWidth="1"/>
    <col min="13840" max="13842" width="9.109375" style="21"/>
    <col min="13843" max="13843" width="6.44140625" style="21" customWidth="1"/>
    <col min="13844" max="14080" width="9.109375" style="21"/>
    <col min="14081" max="14081" width="5.21875" style="21" customWidth="1"/>
    <col min="14082" max="14082" width="23" style="21" customWidth="1"/>
    <col min="14083" max="14083" width="4.77734375" style="21" customWidth="1"/>
    <col min="14084" max="14084" width="8.109375" style="21" customWidth="1"/>
    <col min="14085" max="14085" width="5.109375" style="21" customWidth="1"/>
    <col min="14086" max="14086" width="8.77734375" style="21" bestFit="1" customWidth="1"/>
    <col min="14087" max="14087" width="11.21875" style="21" customWidth="1"/>
    <col min="14088" max="14088" width="7.21875" style="21" customWidth="1"/>
    <col min="14089" max="14089" width="8.77734375" style="21" bestFit="1" customWidth="1"/>
    <col min="14090" max="14090" width="7.5546875" style="21" customWidth="1"/>
    <col min="14091" max="14091" width="5.6640625" style="21" customWidth="1"/>
    <col min="14092" max="14092" width="7.88671875" style="21" customWidth="1"/>
    <col min="14093" max="14093" width="6.88671875" style="21" customWidth="1"/>
    <col min="14094" max="14094" width="10.33203125" style="21" customWidth="1"/>
    <col min="14095" max="14095" width="8" style="21" customWidth="1"/>
    <col min="14096" max="14098" width="9.109375" style="21"/>
    <col min="14099" max="14099" width="6.44140625" style="21" customWidth="1"/>
    <col min="14100" max="14336" width="9.109375" style="21"/>
    <col min="14337" max="14337" width="5.21875" style="21" customWidth="1"/>
    <col min="14338" max="14338" width="23" style="21" customWidth="1"/>
    <col min="14339" max="14339" width="4.77734375" style="21" customWidth="1"/>
    <col min="14340" max="14340" width="8.109375" style="21" customWidth="1"/>
    <col min="14341" max="14341" width="5.109375" style="21" customWidth="1"/>
    <col min="14342" max="14342" width="8.77734375" style="21" bestFit="1" customWidth="1"/>
    <col min="14343" max="14343" width="11.21875" style="21" customWidth="1"/>
    <col min="14344" max="14344" width="7.21875" style="21" customWidth="1"/>
    <col min="14345" max="14345" width="8.77734375" style="21" bestFit="1" customWidth="1"/>
    <col min="14346" max="14346" width="7.5546875" style="21" customWidth="1"/>
    <col min="14347" max="14347" width="5.6640625" style="21" customWidth="1"/>
    <col min="14348" max="14348" width="7.88671875" style="21" customWidth="1"/>
    <col min="14349" max="14349" width="6.88671875" style="21" customWidth="1"/>
    <col min="14350" max="14350" width="10.33203125" style="21" customWidth="1"/>
    <col min="14351" max="14351" width="8" style="21" customWidth="1"/>
    <col min="14352" max="14354" width="9.109375" style="21"/>
    <col min="14355" max="14355" width="6.44140625" style="21" customWidth="1"/>
    <col min="14356" max="14592" width="9.109375" style="21"/>
    <col min="14593" max="14593" width="5.21875" style="21" customWidth="1"/>
    <col min="14594" max="14594" width="23" style="21" customWidth="1"/>
    <col min="14595" max="14595" width="4.77734375" style="21" customWidth="1"/>
    <col min="14596" max="14596" width="8.109375" style="21" customWidth="1"/>
    <col min="14597" max="14597" width="5.109375" style="21" customWidth="1"/>
    <col min="14598" max="14598" width="8.77734375" style="21" bestFit="1" customWidth="1"/>
    <col min="14599" max="14599" width="11.21875" style="21" customWidth="1"/>
    <col min="14600" max="14600" width="7.21875" style="21" customWidth="1"/>
    <col min="14601" max="14601" width="8.77734375" style="21" bestFit="1" customWidth="1"/>
    <col min="14602" max="14602" width="7.5546875" style="21" customWidth="1"/>
    <col min="14603" max="14603" width="5.6640625" style="21" customWidth="1"/>
    <col min="14604" max="14604" width="7.88671875" style="21" customWidth="1"/>
    <col min="14605" max="14605" width="6.88671875" style="21" customWidth="1"/>
    <col min="14606" max="14606" width="10.33203125" style="21" customWidth="1"/>
    <col min="14607" max="14607" width="8" style="21" customWidth="1"/>
    <col min="14608" max="14610" width="9.109375" style="21"/>
    <col min="14611" max="14611" width="6.44140625" style="21" customWidth="1"/>
    <col min="14612" max="14848" width="9.109375" style="21"/>
    <col min="14849" max="14849" width="5.21875" style="21" customWidth="1"/>
    <col min="14850" max="14850" width="23" style="21" customWidth="1"/>
    <col min="14851" max="14851" width="4.77734375" style="21" customWidth="1"/>
    <col min="14852" max="14852" width="8.109375" style="21" customWidth="1"/>
    <col min="14853" max="14853" width="5.109375" style="21" customWidth="1"/>
    <col min="14854" max="14854" width="8.77734375" style="21" bestFit="1" customWidth="1"/>
    <col min="14855" max="14855" width="11.21875" style="21" customWidth="1"/>
    <col min="14856" max="14856" width="7.21875" style="21" customWidth="1"/>
    <col min="14857" max="14857" width="8.77734375" style="21" bestFit="1" customWidth="1"/>
    <col min="14858" max="14858" width="7.5546875" style="21" customWidth="1"/>
    <col min="14859" max="14859" width="5.6640625" style="21" customWidth="1"/>
    <col min="14860" max="14860" width="7.88671875" style="21" customWidth="1"/>
    <col min="14861" max="14861" width="6.88671875" style="21" customWidth="1"/>
    <col min="14862" max="14862" width="10.33203125" style="21" customWidth="1"/>
    <col min="14863" max="14863" width="8" style="21" customWidth="1"/>
    <col min="14864" max="14866" width="9.109375" style="21"/>
    <col min="14867" max="14867" width="6.44140625" style="21" customWidth="1"/>
    <col min="14868" max="15104" width="9.109375" style="21"/>
    <col min="15105" max="15105" width="5.21875" style="21" customWidth="1"/>
    <col min="15106" max="15106" width="23" style="21" customWidth="1"/>
    <col min="15107" max="15107" width="4.77734375" style="21" customWidth="1"/>
    <col min="15108" max="15108" width="8.109375" style="21" customWidth="1"/>
    <col min="15109" max="15109" width="5.109375" style="21" customWidth="1"/>
    <col min="15110" max="15110" width="8.77734375" style="21" bestFit="1" customWidth="1"/>
    <col min="15111" max="15111" width="11.21875" style="21" customWidth="1"/>
    <col min="15112" max="15112" width="7.21875" style="21" customWidth="1"/>
    <col min="15113" max="15113" width="8.77734375" style="21" bestFit="1" customWidth="1"/>
    <col min="15114" max="15114" width="7.5546875" style="21" customWidth="1"/>
    <col min="15115" max="15115" width="5.6640625" style="21" customWidth="1"/>
    <col min="15116" max="15116" width="7.88671875" style="21" customWidth="1"/>
    <col min="15117" max="15117" width="6.88671875" style="21" customWidth="1"/>
    <col min="15118" max="15118" width="10.33203125" style="21" customWidth="1"/>
    <col min="15119" max="15119" width="8" style="21" customWidth="1"/>
    <col min="15120" max="15122" width="9.109375" style="21"/>
    <col min="15123" max="15123" width="6.44140625" style="21" customWidth="1"/>
    <col min="15124" max="15360" width="9.109375" style="21"/>
    <col min="15361" max="15361" width="5.21875" style="21" customWidth="1"/>
    <col min="15362" max="15362" width="23" style="21" customWidth="1"/>
    <col min="15363" max="15363" width="4.77734375" style="21" customWidth="1"/>
    <col min="15364" max="15364" width="8.109375" style="21" customWidth="1"/>
    <col min="15365" max="15365" width="5.109375" style="21" customWidth="1"/>
    <col min="15366" max="15366" width="8.77734375" style="21" bestFit="1" customWidth="1"/>
    <col min="15367" max="15367" width="11.21875" style="21" customWidth="1"/>
    <col min="15368" max="15368" width="7.21875" style="21" customWidth="1"/>
    <col min="15369" max="15369" width="8.77734375" style="21" bestFit="1" customWidth="1"/>
    <col min="15370" max="15370" width="7.5546875" style="21" customWidth="1"/>
    <col min="15371" max="15371" width="5.6640625" style="21" customWidth="1"/>
    <col min="15372" max="15372" width="7.88671875" style="21" customWidth="1"/>
    <col min="15373" max="15373" width="6.88671875" style="21" customWidth="1"/>
    <col min="15374" max="15374" width="10.33203125" style="21" customWidth="1"/>
    <col min="15375" max="15375" width="8" style="21" customWidth="1"/>
    <col min="15376" max="15378" width="9.109375" style="21"/>
    <col min="15379" max="15379" width="6.44140625" style="21" customWidth="1"/>
    <col min="15380" max="15616" width="9.109375" style="21"/>
    <col min="15617" max="15617" width="5.21875" style="21" customWidth="1"/>
    <col min="15618" max="15618" width="23" style="21" customWidth="1"/>
    <col min="15619" max="15619" width="4.77734375" style="21" customWidth="1"/>
    <col min="15620" max="15620" width="8.109375" style="21" customWidth="1"/>
    <col min="15621" max="15621" width="5.109375" style="21" customWidth="1"/>
    <col min="15622" max="15622" width="8.77734375" style="21" bestFit="1" customWidth="1"/>
    <col min="15623" max="15623" width="11.21875" style="21" customWidth="1"/>
    <col min="15624" max="15624" width="7.21875" style="21" customWidth="1"/>
    <col min="15625" max="15625" width="8.77734375" style="21" bestFit="1" customWidth="1"/>
    <col min="15626" max="15626" width="7.5546875" style="21" customWidth="1"/>
    <col min="15627" max="15627" width="5.6640625" style="21" customWidth="1"/>
    <col min="15628" max="15628" width="7.88671875" style="21" customWidth="1"/>
    <col min="15629" max="15629" width="6.88671875" style="21" customWidth="1"/>
    <col min="15630" max="15630" width="10.33203125" style="21" customWidth="1"/>
    <col min="15631" max="15631" width="8" style="21" customWidth="1"/>
    <col min="15632" max="15634" width="9.109375" style="21"/>
    <col min="15635" max="15635" width="6.44140625" style="21" customWidth="1"/>
    <col min="15636" max="15872" width="9.109375" style="21"/>
    <col min="15873" max="15873" width="5.21875" style="21" customWidth="1"/>
    <col min="15874" max="15874" width="23" style="21" customWidth="1"/>
    <col min="15875" max="15875" width="4.77734375" style="21" customWidth="1"/>
    <col min="15876" max="15876" width="8.109375" style="21" customWidth="1"/>
    <col min="15877" max="15877" width="5.109375" style="21" customWidth="1"/>
    <col min="15878" max="15878" width="8.77734375" style="21" bestFit="1" customWidth="1"/>
    <col min="15879" max="15879" width="11.21875" style="21" customWidth="1"/>
    <col min="15880" max="15880" width="7.21875" style="21" customWidth="1"/>
    <col min="15881" max="15881" width="8.77734375" style="21" bestFit="1" customWidth="1"/>
    <col min="15882" max="15882" width="7.5546875" style="21" customWidth="1"/>
    <col min="15883" max="15883" width="5.6640625" style="21" customWidth="1"/>
    <col min="15884" max="15884" width="7.88671875" style="21" customWidth="1"/>
    <col min="15885" max="15885" width="6.88671875" style="21" customWidth="1"/>
    <col min="15886" max="15886" width="10.33203125" style="21" customWidth="1"/>
    <col min="15887" max="15887" width="8" style="21" customWidth="1"/>
    <col min="15888" max="15890" width="9.109375" style="21"/>
    <col min="15891" max="15891" width="6.44140625" style="21" customWidth="1"/>
    <col min="15892" max="16128" width="9.109375" style="21"/>
    <col min="16129" max="16129" width="5.21875" style="21" customWidth="1"/>
    <col min="16130" max="16130" width="23" style="21" customWidth="1"/>
    <col min="16131" max="16131" width="4.77734375" style="21" customWidth="1"/>
    <col min="16132" max="16132" width="8.109375" style="21" customWidth="1"/>
    <col min="16133" max="16133" width="5.109375" style="21" customWidth="1"/>
    <col min="16134" max="16134" width="8.77734375" style="21" bestFit="1" customWidth="1"/>
    <col min="16135" max="16135" width="11.21875" style="21" customWidth="1"/>
    <col min="16136" max="16136" width="7.21875" style="21" customWidth="1"/>
    <col min="16137" max="16137" width="8.77734375" style="21" bestFit="1" customWidth="1"/>
    <col min="16138" max="16138" width="7.5546875" style="21" customWidth="1"/>
    <col min="16139" max="16139" width="5.6640625" style="21" customWidth="1"/>
    <col min="16140" max="16140" width="7.88671875" style="21" customWidth="1"/>
    <col min="16141" max="16141" width="6.88671875" style="21" customWidth="1"/>
    <col min="16142" max="16142" width="10.33203125" style="21" customWidth="1"/>
    <col min="16143" max="16143" width="8" style="21" customWidth="1"/>
    <col min="16144" max="16146" width="9.109375" style="21"/>
    <col min="16147" max="16147" width="6.44140625" style="21" customWidth="1"/>
    <col min="16148" max="16384" width="9.109375" style="21"/>
  </cols>
  <sheetData>
    <row r="1" spans="1:20" s="9" customFormat="1" ht="72.7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3" t="s">
        <v>7</v>
      </c>
      <c r="L1" s="4" t="s">
        <v>10</v>
      </c>
      <c r="M1" s="5" t="s">
        <v>11</v>
      </c>
      <c r="N1" s="6" t="s">
        <v>12</v>
      </c>
      <c r="O1" s="7" t="s">
        <v>7</v>
      </c>
      <c r="P1" s="8" t="s">
        <v>13</v>
      </c>
      <c r="Q1" s="33" t="s">
        <v>14</v>
      </c>
      <c r="R1" s="33" t="s">
        <v>15</v>
      </c>
      <c r="S1" s="33" t="s">
        <v>16</v>
      </c>
      <c r="T1" s="33" t="s">
        <v>17</v>
      </c>
    </row>
    <row r="2" spans="1:20" ht="102" x14ac:dyDescent="0.25">
      <c r="A2" s="10">
        <v>1</v>
      </c>
      <c r="B2" s="11" t="s">
        <v>18</v>
      </c>
      <c r="C2" s="12" t="s">
        <v>19</v>
      </c>
      <c r="D2" s="13" t="s">
        <v>20</v>
      </c>
      <c r="E2" s="14">
        <v>5</v>
      </c>
      <c r="F2" s="15">
        <v>4400</v>
      </c>
      <c r="G2" s="16">
        <f>E2*F2</f>
        <v>22000</v>
      </c>
      <c r="H2" s="17">
        <v>0.24</v>
      </c>
      <c r="I2" s="18">
        <f>+G2+(G2*H2)</f>
        <v>27280</v>
      </c>
      <c r="J2" s="18"/>
      <c r="K2" s="18"/>
      <c r="L2" s="18"/>
      <c r="M2" s="19">
        <f>+E2*2</f>
        <v>10</v>
      </c>
      <c r="N2" s="20">
        <f>+G2*2</f>
        <v>44000</v>
      </c>
      <c r="O2" s="17">
        <v>0.24</v>
      </c>
      <c r="P2" s="20">
        <f>+N2+(N2*O2)</f>
        <v>54560</v>
      </c>
    </row>
    <row r="3" spans="1:20" ht="51" x14ac:dyDescent="0.25">
      <c r="A3" s="10">
        <v>2</v>
      </c>
      <c r="B3" s="11" t="s">
        <v>21</v>
      </c>
      <c r="C3" s="12" t="s">
        <v>19</v>
      </c>
      <c r="D3" s="13" t="s">
        <v>20</v>
      </c>
      <c r="E3" s="14">
        <v>5</v>
      </c>
      <c r="F3" s="15">
        <v>1500</v>
      </c>
      <c r="G3" s="16">
        <f t="shared" ref="G3:G42" si="0">E3*F3</f>
        <v>7500</v>
      </c>
      <c r="H3" s="17">
        <v>0.24</v>
      </c>
      <c r="I3" s="18">
        <f t="shared" ref="I3:I42" si="1">+G3+(G3*H3)</f>
        <v>9300</v>
      </c>
      <c r="J3" s="18"/>
      <c r="K3" s="18"/>
      <c r="L3" s="18"/>
      <c r="M3" s="19">
        <f t="shared" ref="M3:M42" si="2">+E3*2</f>
        <v>10</v>
      </c>
      <c r="N3" s="20">
        <f t="shared" ref="N3:N42" si="3">+G3*2</f>
        <v>15000</v>
      </c>
      <c r="O3" s="17">
        <v>0.24</v>
      </c>
      <c r="P3" s="20">
        <f t="shared" ref="P3:P42" si="4">+N3+(N3*O3)</f>
        <v>18600</v>
      </c>
    </row>
    <row r="4" spans="1:20" ht="91.8" x14ac:dyDescent="0.25">
      <c r="A4" s="10">
        <v>3</v>
      </c>
      <c r="B4" s="11" t="s">
        <v>22</v>
      </c>
      <c r="C4" s="12" t="s">
        <v>19</v>
      </c>
      <c r="D4" s="13" t="s">
        <v>23</v>
      </c>
      <c r="E4" s="14">
        <v>5</v>
      </c>
      <c r="F4" s="15">
        <v>8000</v>
      </c>
      <c r="G4" s="16">
        <f t="shared" si="0"/>
        <v>40000</v>
      </c>
      <c r="H4" s="17">
        <v>0.13</v>
      </c>
      <c r="I4" s="18">
        <f t="shared" si="1"/>
        <v>45200</v>
      </c>
      <c r="J4" s="18"/>
      <c r="K4" s="18"/>
      <c r="L4" s="18"/>
      <c r="M4" s="19">
        <f t="shared" si="2"/>
        <v>10</v>
      </c>
      <c r="N4" s="20">
        <f t="shared" si="3"/>
        <v>80000</v>
      </c>
      <c r="O4" s="17">
        <v>0.13</v>
      </c>
      <c r="P4" s="20">
        <f t="shared" si="4"/>
        <v>90400</v>
      </c>
    </row>
    <row r="5" spans="1:20" ht="20.399999999999999" x14ac:dyDescent="0.25">
      <c r="A5" s="10">
        <v>4</v>
      </c>
      <c r="B5" s="11" t="s">
        <v>24</v>
      </c>
      <c r="C5" s="12" t="s">
        <v>19</v>
      </c>
      <c r="D5" s="13" t="s">
        <v>25</v>
      </c>
      <c r="E5" s="14">
        <v>5</v>
      </c>
      <c r="F5" s="15">
        <v>600</v>
      </c>
      <c r="G5" s="16">
        <f t="shared" si="0"/>
        <v>3000</v>
      </c>
      <c r="H5" s="17">
        <v>0.24</v>
      </c>
      <c r="I5" s="18">
        <f t="shared" si="1"/>
        <v>3720</v>
      </c>
      <c r="J5" s="18"/>
      <c r="K5" s="18"/>
      <c r="L5" s="18"/>
      <c r="M5" s="19">
        <f t="shared" si="2"/>
        <v>10</v>
      </c>
      <c r="N5" s="20">
        <f t="shared" si="3"/>
        <v>6000</v>
      </c>
      <c r="O5" s="17">
        <v>0.24</v>
      </c>
      <c r="P5" s="20">
        <f t="shared" si="4"/>
        <v>7440</v>
      </c>
    </row>
    <row r="6" spans="1:20" ht="91.8" x14ac:dyDescent="0.25">
      <c r="A6" s="10">
        <v>5</v>
      </c>
      <c r="B6" s="11" t="s">
        <v>26</v>
      </c>
      <c r="C6" s="12" t="s">
        <v>19</v>
      </c>
      <c r="D6" s="13" t="s">
        <v>27</v>
      </c>
      <c r="E6" s="14">
        <v>10</v>
      </c>
      <c r="F6" s="15">
        <v>3262</v>
      </c>
      <c r="G6" s="16">
        <f t="shared" si="0"/>
        <v>32620</v>
      </c>
      <c r="H6" s="17">
        <v>0.13</v>
      </c>
      <c r="I6" s="18">
        <f t="shared" si="1"/>
        <v>36860.6</v>
      </c>
      <c r="J6" s="18"/>
      <c r="K6" s="18"/>
      <c r="L6" s="18"/>
      <c r="M6" s="19">
        <f t="shared" si="2"/>
        <v>20</v>
      </c>
      <c r="N6" s="20">
        <f t="shared" si="3"/>
        <v>65240</v>
      </c>
      <c r="O6" s="17">
        <v>0.13</v>
      </c>
      <c r="P6" s="20">
        <f t="shared" si="4"/>
        <v>73721.2</v>
      </c>
    </row>
    <row r="7" spans="1:20" ht="30.6" x14ac:dyDescent="0.25">
      <c r="A7" s="10">
        <v>6</v>
      </c>
      <c r="B7" s="11" t="s">
        <v>28</v>
      </c>
      <c r="C7" s="12" t="s">
        <v>19</v>
      </c>
      <c r="D7" s="13" t="s">
        <v>29</v>
      </c>
      <c r="E7" s="14">
        <v>30</v>
      </c>
      <c r="F7" s="15">
        <v>2100</v>
      </c>
      <c r="G7" s="16">
        <f t="shared" si="0"/>
        <v>63000</v>
      </c>
      <c r="H7" s="17">
        <v>0.13</v>
      </c>
      <c r="I7" s="18">
        <f t="shared" si="1"/>
        <v>71190</v>
      </c>
      <c r="J7" s="18"/>
      <c r="K7" s="18"/>
      <c r="L7" s="18"/>
      <c r="M7" s="19">
        <f t="shared" si="2"/>
        <v>60</v>
      </c>
      <c r="N7" s="20">
        <f t="shared" si="3"/>
        <v>126000</v>
      </c>
      <c r="O7" s="17">
        <v>0.13</v>
      </c>
      <c r="P7" s="20">
        <f t="shared" si="4"/>
        <v>142380</v>
      </c>
    </row>
    <row r="8" spans="1:20" ht="61.2" x14ac:dyDescent="0.25">
      <c r="A8" s="10">
        <v>7</v>
      </c>
      <c r="B8" s="11" t="s">
        <v>30</v>
      </c>
      <c r="C8" s="12" t="s">
        <v>19</v>
      </c>
      <c r="D8" s="13" t="s">
        <v>31</v>
      </c>
      <c r="E8" s="14">
        <v>10</v>
      </c>
      <c r="F8" s="15">
        <v>2000</v>
      </c>
      <c r="G8" s="16">
        <f t="shared" si="0"/>
        <v>20000</v>
      </c>
      <c r="H8" s="17">
        <v>0.13</v>
      </c>
      <c r="I8" s="18">
        <f t="shared" si="1"/>
        <v>22600</v>
      </c>
      <c r="J8" s="18"/>
      <c r="K8" s="18"/>
      <c r="L8" s="18"/>
      <c r="M8" s="19">
        <f t="shared" si="2"/>
        <v>20</v>
      </c>
      <c r="N8" s="20">
        <f t="shared" si="3"/>
        <v>40000</v>
      </c>
      <c r="O8" s="17">
        <v>0.13</v>
      </c>
      <c r="P8" s="20">
        <f t="shared" si="4"/>
        <v>45200</v>
      </c>
    </row>
    <row r="9" spans="1:20" ht="61.2" x14ac:dyDescent="0.25">
      <c r="A9" s="10">
        <v>8</v>
      </c>
      <c r="B9" s="11" t="s">
        <v>32</v>
      </c>
      <c r="C9" s="12" t="s">
        <v>19</v>
      </c>
      <c r="D9" s="13" t="s">
        <v>33</v>
      </c>
      <c r="E9" s="14">
        <v>5</v>
      </c>
      <c r="F9" s="15">
        <v>1900</v>
      </c>
      <c r="G9" s="16">
        <f t="shared" si="0"/>
        <v>9500</v>
      </c>
      <c r="H9" s="17">
        <v>0.13</v>
      </c>
      <c r="I9" s="18">
        <f t="shared" si="1"/>
        <v>10735</v>
      </c>
      <c r="J9" s="18"/>
      <c r="K9" s="18"/>
      <c r="L9" s="18"/>
      <c r="M9" s="19">
        <f t="shared" si="2"/>
        <v>10</v>
      </c>
      <c r="N9" s="20">
        <f t="shared" si="3"/>
        <v>19000</v>
      </c>
      <c r="O9" s="17">
        <v>0.13</v>
      </c>
      <c r="P9" s="20">
        <f t="shared" si="4"/>
        <v>21470</v>
      </c>
    </row>
    <row r="10" spans="1:20" ht="40.799999999999997" x14ac:dyDescent="0.25">
      <c r="A10" s="10">
        <v>9</v>
      </c>
      <c r="B10" s="11" t="s">
        <v>34</v>
      </c>
      <c r="C10" s="12" t="s">
        <v>19</v>
      </c>
      <c r="D10" s="13" t="s">
        <v>35</v>
      </c>
      <c r="E10" s="14">
        <v>30</v>
      </c>
      <c r="F10" s="15">
        <v>62</v>
      </c>
      <c r="G10" s="16">
        <f t="shared" si="0"/>
        <v>1860</v>
      </c>
      <c r="H10" s="17">
        <v>0.24</v>
      </c>
      <c r="I10" s="18">
        <f t="shared" si="1"/>
        <v>2306.4</v>
      </c>
      <c r="J10" s="18"/>
      <c r="K10" s="18"/>
      <c r="L10" s="18"/>
      <c r="M10" s="19">
        <f t="shared" si="2"/>
        <v>60</v>
      </c>
      <c r="N10" s="20">
        <f t="shared" si="3"/>
        <v>3720</v>
      </c>
      <c r="O10" s="17">
        <v>0.24</v>
      </c>
      <c r="P10" s="20">
        <f t="shared" si="4"/>
        <v>4612.8</v>
      </c>
    </row>
    <row r="11" spans="1:20" ht="40.799999999999997" x14ac:dyDescent="0.25">
      <c r="A11" s="10">
        <v>10</v>
      </c>
      <c r="B11" s="11" t="s">
        <v>36</v>
      </c>
      <c r="C11" s="12" t="s">
        <v>19</v>
      </c>
      <c r="D11" s="13" t="s">
        <v>37</v>
      </c>
      <c r="E11" s="14">
        <v>4</v>
      </c>
      <c r="F11" s="15">
        <v>3000</v>
      </c>
      <c r="G11" s="16">
        <f t="shared" si="0"/>
        <v>12000</v>
      </c>
      <c r="H11" s="17">
        <v>0.24</v>
      </c>
      <c r="I11" s="18">
        <f t="shared" si="1"/>
        <v>14880</v>
      </c>
      <c r="J11" s="18"/>
      <c r="K11" s="18"/>
      <c r="L11" s="18"/>
      <c r="M11" s="19">
        <f t="shared" si="2"/>
        <v>8</v>
      </c>
      <c r="N11" s="20">
        <f t="shared" si="3"/>
        <v>24000</v>
      </c>
      <c r="O11" s="17">
        <v>0.24</v>
      </c>
      <c r="P11" s="20">
        <f t="shared" si="4"/>
        <v>29760</v>
      </c>
    </row>
    <row r="12" spans="1:20" ht="58.5" customHeight="1" x14ac:dyDescent="0.25">
      <c r="A12" s="10">
        <v>11</v>
      </c>
      <c r="B12" s="11" t="s">
        <v>38</v>
      </c>
      <c r="C12" s="12" t="s">
        <v>19</v>
      </c>
      <c r="D12" s="13" t="s">
        <v>20</v>
      </c>
      <c r="E12" s="14">
        <v>2</v>
      </c>
      <c r="F12" s="15">
        <v>35000</v>
      </c>
      <c r="G12" s="16">
        <f t="shared" si="0"/>
        <v>70000</v>
      </c>
      <c r="H12" s="17">
        <v>0.24</v>
      </c>
      <c r="I12" s="18">
        <f t="shared" si="1"/>
        <v>86800</v>
      </c>
      <c r="J12" s="18"/>
      <c r="K12" s="18"/>
      <c r="L12" s="18"/>
      <c r="M12" s="19">
        <f t="shared" si="2"/>
        <v>4</v>
      </c>
      <c r="N12" s="20">
        <f t="shared" si="3"/>
        <v>140000</v>
      </c>
      <c r="O12" s="17">
        <v>0.24</v>
      </c>
      <c r="P12" s="20">
        <f t="shared" si="4"/>
        <v>173600</v>
      </c>
    </row>
    <row r="13" spans="1:20" ht="61.2" x14ac:dyDescent="0.25">
      <c r="A13" s="10">
        <v>12</v>
      </c>
      <c r="B13" s="11" t="s">
        <v>39</v>
      </c>
      <c r="C13" s="12" t="s">
        <v>19</v>
      </c>
      <c r="D13" s="13" t="s">
        <v>40</v>
      </c>
      <c r="E13" s="14">
        <v>60</v>
      </c>
      <c r="F13" s="15">
        <v>3000</v>
      </c>
      <c r="G13" s="16">
        <f t="shared" si="0"/>
        <v>180000</v>
      </c>
      <c r="H13" s="17">
        <v>0.24</v>
      </c>
      <c r="I13" s="18">
        <f t="shared" si="1"/>
        <v>223200</v>
      </c>
      <c r="J13" s="18"/>
      <c r="K13" s="18"/>
      <c r="L13" s="18"/>
      <c r="M13" s="19">
        <f t="shared" si="2"/>
        <v>120</v>
      </c>
      <c r="N13" s="20">
        <f t="shared" si="3"/>
        <v>360000</v>
      </c>
      <c r="O13" s="17">
        <v>0.24</v>
      </c>
      <c r="P13" s="20">
        <f t="shared" si="4"/>
        <v>446400</v>
      </c>
    </row>
    <row r="14" spans="1:20" ht="71.400000000000006" x14ac:dyDescent="0.25">
      <c r="A14" s="10">
        <v>13</v>
      </c>
      <c r="B14" s="11" t="s">
        <v>41</v>
      </c>
      <c r="C14" s="12" t="s">
        <v>19</v>
      </c>
      <c r="D14" s="13" t="s">
        <v>42</v>
      </c>
      <c r="E14" s="14">
        <v>10</v>
      </c>
      <c r="F14" s="15">
        <v>3000</v>
      </c>
      <c r="G14" s="16">
        <f t="shared" si="0"/>
        <v>30000</v>
      </c>
      <c r="H14" s="17">
        <v>0.24</v>
      </c>
      <c r="I14" s="18">
        <f t="shared" si="1"/>
        <v>37200</v>
      </c>
      <c r="J14" s="18"/>
      <c r="K14" s="18"/>
      <c r="L14" s="18"/>
      <c r="M14" s="19">
        <f t="shared" si="2"/>
        <v>20</v>
      </c>
      <c r="N14" s="20">
        <f t="shared" si="3"/>
        <v>60000</v>
      </c>
      <c r="O14" s="17">
        <v>0.24</v>
      </c>
      <c r="P14" s="20">
        <f t="shared" si="4"/>
        <v>74400</v>
      </c>
    </row>
    <row r="15" spans="1:20" ht="61.2" x14ac:dyDescent="0.25">
      <c r="A15" s="10">
        <v>14</v>
      </c>
      <c r="B15" s="11" t="s">
        <v>43</v>
      </c>
      <c r="C15" s="12" t="s">
        <v>19</v>
      </c>
      <c r="D15" s="13" t="s">
        <v>44</v>
      </c>
      <c r="E15" s="14">
        <v>5</v>
      </c>
      <c r="F15" s="15">
        <v>18500</v>
      </c>
      <c r="G15" s="16">
        <f t="shared" si="0"/>
        <v>92500</v>
      </c>
      <c r="H15" s="17">
        <v>0.24</v>
      </c>
      <c r="I15" s="18">
        <f t="shared" si="1"/>
        <v>114700</v>
      </c>
      <c r="J15" s="18"/>
      <c r="K15" s="18"/>
      <c r="L15" s="18"/>
      <c r="M15" s="19">
        <f t="shared" si="2"/>
        <v>10</v>
      </c>
      <c r="N15" s="20">
        <f t="shared" si="3"/>
        <v>185000</v>
      </c>
      <c r="O15" s="17">
        <v>0.24</v>
      </c>
      <c r="P15" s="20">
        <f t="shared" si="4"/>
        <v>229400</v>
      </c>
    </row>
    <row r="16" spans="1:20" ht="61.2" x14ac:dyDescent="0.25">
      <c r="A16" s="10">
        <v>15</v>
      </c>
      <c r="B16" s="11" t="s">
        <v>45</v>
      </c>
      <c r="C16" s="12" t="s">
        <v>19</v>
      </c>
      <c r="D16" s="13" t="s">
        <v>44</v>
      </c>
      <c r="E16" s="14">
        <v>5</v>
      </c>
      <c r="F16" s="15">
        <v>18500</v>
      </c>
      <c r="G16" s="16">
        <f t="shared" si="0"/>
        <v>92500</v>
      </c>
      <c r="H16" s="17">
        <v>0.24</v>
      </c>
      <c r="I16" s="18">
        <f t="shared" si="1"/>
        <v>114700</v>
      </c>
      <c r="J16" s="18"/>
      <c r="K16" s="18"/>
      <c r="L16" s="18"/>
      <c r="M16" s="19">
        <f t="shared" si="2"/>
        <v>10</v>
      </c>
      <c r="N16" s="20">
        <f t="shared" si="3"/>
        <v>185000</v>
      </c>
      <c r="O16" s="17">
        <v>0.24</v>
      </c>
      <c r="P16" s="20">
        <f t="shared" si="4"/>
        <v>229400</v>
      </c>
    </row>
    <row r="17" spans="1:16" s="12" customFormat="1" ht="40.799999999999997" x14ac:dyDescent="0.25">
      <c r="A17" s="10">
        <v>16</v>
      </c>
      <c r="B17" s="11" t="s">
        <v>46</v>
      </c>
      <c r="C17" s="12" t="s">
        <v>19</v>
      </c>
      <c r="D17" s="13" t="s">
        <v>44</v>
      </c>
      <c r="E17" s="14">
        <v>10</v>
      </c>
      <c r="F17" s="15">
        <v>18500</v>
      </c>
      <c r="G17" s="16">
        <f t="shared" si="0"/>
        <v>185000</v>
      </c>
      <c r="H17" s="17">
        <v>0.24</v>
      </c>
      <c r="I17" s="18">
        <f t="shared" si="1"/>
        <v>229400</v>
      </c>
      <c r="J17" s="18"/>
      <c r="K17" s="18"/>
      <c r="L17" s="18"/>
      <c r="M17" s="19">
        <f t="shared" si="2"/>
        <v>20</v>
      </c>
      <c r="N17" s="20">
        <f t="shared" si="3"/>
        <v>370000</v>
      </c>
      <c r="O17" s="17">
        <v>0.24</v>
      </c>
      <c r="P17" s="20">
        <f t="shared" si="4"/>
        <v>458800</v>
      </c>
    </row>
    <row r="18" spans="1:16" s="12" customFormat="1" ht="20.399999999999999" x14ac:dyDescent="0.25">
      <c r="A18" s="10">
        <v>17</v>
      </c>
      <c r="B18" s="11" t="s">
        <v>47</v>
      </c>
      <c r="C18" s="12" t="s">
        <v>19</v>
      </c>
      <c r="D18" s="13" t="s">
        <v>37</v>
      </c>
      <c r="E18" s="14">
        <v>20</v>
      </c>
      <c r="F18" s="15">
        <v>14000</v>
      </c>
      <c r="G18" s="16">
        <f t="shared" si="0"/>
        <v>280000</v>
      </c>
      <c r="H18" s="17">
        <v>0.24</v>
      </c>
      <c r="I18" s="18">
        <f t="shared" si="1"/>
        <v>347200</v>
      </c>
      <c r="J18" s="18"/>
      <c r="K18" s="18"/>
      <c r="L18" s="18"/>
      <c r="M18" s="19">
        <f t="shared" si="2"/>
        <v>40</v>
      </c>
      <c r="N18" s="20">
        <f t="shared" si="3"/>
        <v>560000</v>
      </c>
      <c r="O18" s="17">
        <v>0.24</v>
      </c>
      <c r="P18" s="20">
        <f t="shared" si="4"/>
        <v>694400</v>
      </c>
    </row>
    <row r="19" spans="1:16" s="12" customFormat="1" ht="51" x14ac:dyDescent="0.25">
      <c r="A19" s="10">
        <v>18</v>
      </c>
      <c r="B19" s="11" t="s">
        <v>48</v>
      </c>
      <c r="C19" s="12" t="s">
        <v>19</v>
      </c>
      <c r="D19" s="13" t="s">
        <v>49</v>
      </c>
      <c r="E19" s="14">
        <v>15</v>
      </c>
      <c r="F19" s="15">
        <v>8000</v>
      </c>
      <c r="G19" s="16">
        <f t="shared" si="0"/>
        <v>120000</v>
      </c>
      <c r="H19" s="17">
        <v>0.24</v>
      </c>
      <c r="I19" s="18">
        <f t="shared" si="1"/>
        <v>148800</v>
      </c>
      <c r="J19" s="18"/>
      <c r="K19" s="18"/>
      <c r="L19" s="18"/>
      <c r="M19" s="19">
        <f t="shared" si="2"/>
        <v>30</v>
      </c>
      <c r="N19" s="20">
        <f t="shared" si="3"/>
        <v>240000</v>
      </c>
      <c r="O19" s="17">
        <v>0.24</v>
      </c>
      <c r="P19" s="20">
        <f t="shared" si="4"/>
        <v>297600</v>
      </c>
    </row>
    <row r="20" spans="1:16" s="12" customFormat="1" ht="61.2" x14ac:dyDescent="0.25">
      <c r="A20" s="10">
        <v>19</v>
      </c>
      <c r="B20" s="11" t="s">
        <v>50</v>
      </c>
      <c r="C20" s="12" t="s">
        <v>19</v>
      </c>
      <c r="D20" s="13" t="s">
        <v>37</v>
      </c>
      <c r="E20" s="14">
        <v>30</v>
      </c>
      <c r="F20" s="15">
        <v>3000</v>
      </c>
      <c r="G20" s="16">
        <f t="shared" si="0"/>
        <v>90000</v>
      </c>
      <c r="H20" s="17">
        <v>0.24</v>
      </c>
      <c r="I20" s="18">
        <f t="shared" si="1"/>
        <v>111600</v>
      </c>
      <c r="J20" s="18"/>
      <c r="K20" s="18"/>
      <c r="L20" s="18"/>
      <c r="M20" s="19">
        <f t="shared" si="2"/>
        <v>60</v>
      </c>
      <c r="N20" s="20">
        <f t="shared" si="3"/>
        <v>180000</v>
      </c>
      <c r="O20" s="17">
        <v>0.24</v>
      </c>
      <c r="P20" s="20">
        <f t="shared" si="4"/>
        <v>223200</v>
      </c>
    </row>
    <row r="21" spans="1:16" s="12" customFormat="1" ht="51" x14ac:dyDescent="0.25">
      <c r="A21" s="10">
        <v>20</v>
      </c>
      <c r="B21" s="11" t="s">
        <v>51</v>
      </c>
      <c r="C21" s="12" t="s">
        <v>19</v>
      </c>
      <c r="D21" s="13" t="s">
        <v>29</v>
      </c>
      <c r="E21" s="14">
        <v>2</v>
      </c>
      <c r="F21" s="15">
        <v>3050</v>
      </c>
      <c r="G21" s="16">
        <f t="shared" si="0"/>
        <v>6100</v>
      </c>
      <c r="H21" s="17">
        <v>0.24</v>
      </c>
      <c r="I21" s="18">
        <f t="shared" si="1"/>
        <v>7564</v>
      </c>
      <c r="J21" s="18"/>
      <c r="K21" s="18"/>
      <c r="L21" s="18"/>
      <c r="M21" s="19">
        <f t="shared" si="2"/>
        <v>4</v>
      </c>
      <c r="N21" s="20">
        <f t="shared" si="3"/>
        <v>12200</v>
      </c>
      <c r="O21" s="17">
        <v>0.24</v>
      </c>
      <c r="P21" s="20">
        <f t="shared" si="4"/>
        <v>15128</v>
      </c>
    </row>
    <row r="22" spans="1:16" s="12" customFormat="1" ht="71.400000000000006" x14ac:dyDescent="0.25">
      <c r="A22" s="10">
        <v>21</v>
      </c>
      <c r="B22" s="11" t="s">
        <v>52</v>
      </c>
      <c r="C22" s="12" t="s">
        <v>19</v>
      </c>
      <c r="D22" s="13" t="s">
        <v>53</v>
      </c>
      <c r="E22" s="14">
        <v>1</v>
      </c>
      <c r="F22" s="15">
        <v>600</v>
      </c>
      <c r="G22" s="16">
        <f t="shared" si="0"/>
        <v>600</v>
      </c>
      <c r="H22" s="17">
        <v>0.13</v>
      </c>
      <c r="I22" s="18">
        <f t="shared" si="1"/>
        <v>678</v>
      </c>
      <c r="J22" s="18"/>
      <c r="K22" s="18"/>
      <c r="L22" s="18"/>
      <c r="M22" s="19">
        <f t="shared" si="2"/>
        <v>2</v>
      </c>
      <c r="N22" s="20">
        <f t="shared" si="3"/>
        <v>1200</v>
      </c>
      <c r="O22" s="17">
        <v>0.13</v>
      </c>
      <c r="P22" s="20">
        <f t="shared" si="4"/>
        <v>1356</v>
      </c>
    </row>
    <row r="23" spans="1:16" s="12" customFormat="1" ht="51" x14ac:dyDescent="0.25">
      <c r="A23" s="10">
        <v>22</v>
      </c>
      <c r="B23" s="11" t="s">
        <v>54</v>
      </c>
      <c r="C23" s="12" t="s">
        <v>19</v>
      </c>
      <c r="D23" s="13" t="s">
        <v>55</v>
      </c>
      <c r="E23" s="14">
        <v>4</v>
      </c>
      <c r="F23" s="15">
        <v>1399</v>
      </c>
      <c r="G23" s="16">
        <f t="shared" si="0"/>
        <v>5596</v>
      </c>
      <c r="H23" s="17">
        <v>0.13</v>
      </c>
      <c r="I23" s="18">
        <f t="shared" si="1"/>
        <v>6323.48</v>
      </c>
      <c r="J23" s="18"/>
      <c r="K23" s="18"/>
      <c r="L23" s="18"/>
      <c r="M23" s="19">
        <f t="shared" si="2"/>
        <v>8</v>
      </c>
      <c r="N23" s="20">
        <f t="shared" si="3"/>
        <v>11192</v>
      </c>
      <c r="O23" s="17">
        <v>0.13</v>
      </c>
      <c r="P23" s="20">
        <f t="shared" si="4"/>
        <v>12646.96</v>
      </c>
    </row>
    <row r="24" spans="1:16" s="12" customFormat="1" ht="71.400000000000006" x14ac:dyDescent="0.25">
      <c r="A24" s="10">
        <v>23</v>
      </c>
      <c r="B24" s="11" t="s">
        <v>56</v>
      </c>
      <c r="C24" s="12" t="s">
        <v>19</v>
      </c>
      <c r="D24" s="13" t="s">
        <v>57</v>
      </c>
      <c r="E24" s="14">
        <v>1</v>
      </c>
      <c r="F24" s="15">
        <v>790</v>
      </c>
      <c r="G24" s="16">
        <f t="shared" si="0"/>
        <v>790</v>
      </c>
      <c r="H24" s="17">
        <v>0.13</v>
      </c>
      <c r="I24" s="18">
        <f t="shared" si="1"/>
        <v>892.7</v>
      </c>
      <c r="J24" s="18"/>
      <c r="K24" s="18"/>
      <c r="L24" s="18"/>
      <c r="M24" s="19">
        <f t="shared" si="2"/>
        <v>2</v>
      </c>
      <c r="N24" s="20">
        <f t="shared" si="3"/>
        <v>1580</v>
      </c>
      <c r="O24" s="17">
        <v>0.13</v>
      </c>
      <c r="P24" s="20">
        <f t="shared" si="4"/>
        <v>1785.4</v>
      </c>
    </row>
    <row r="25" spans="1:16" s="12" customFormat="1" ht="40.799999999999997" x14ac:dyDescent="0.25">
      <c r="A25" s="10">
        <v>24</v>
      </c>
      <c r="B25" s="11" t="s">
        <v>58</v>
      </c>
      <c r="C25" s="12" t="s">
        <v>19</v>
      </c>
      <c r="D25" s="13" t="s">
        <v>59</v>
      </c>
      <c r="E25" s="14">
        <v>5</v>
      </c>
      <c r="F25" s="15">
        <v>790</v>
      </c>
      <c r="G25" s="16">
        <f t="shared" si="0"/>
        <v>3950</v>
      </c>
      <c r="H25" s="17">
        <v>0.13</v>
      </c>
      <c r="I25" s="18">
        <f t="shared" si="1"/>
        <v>4463.5</v>
      </c>
      <c r="J25" s="18"/>
      <c r="K25" s="18"/>
      <c r="L25" s="18"/>
      <c r="M25" s="19">
        <f t="shared" si="2"/>
        <v>10</v>
      </c>
      <c r="N25" s="20">
        <f t="shared" si="3"/>
        <v>7900</v>
      </c>
      <c r="O25" s="17">
        <v>0.13</v>
      </c>
      <c r="P25" s="20">
        <f t="shared" si="4"/>
        <v>8927</v>
      </c>
    </row>
    <row r="26" spans="1:16" s="12" customFormat="1" ht="51" x14ac:dyDescent="0.25">
      <c r="A26" s="10">
        <v>25</v>
      </c>
      <c r="B26" s="11" t="s">
        <v>60</v>
      </c>
      <c r="C26" s="12" t="s">
        <v>19</v>
      </c>
      <c r="D26" s="13" t="s">
        <v>20</v>
      </c>
      <c r="E26" s="14">
        <v>5</v>
      </c>
      <c r="F26" s="15">
        <v>129</v>
      </c>
      <c r="G26" s="16">
        <f t="shared" si="0"/>
        <v>645</v>
      </c>
      <c r="H26" s="17">
        <v>0.13</v>
      </c>
      <c r="I26" s="18">
        <f t="shared" si="1"/>
        <v>728.85</v>
      </c>
      <c r="J26" s="18"/>
      <c r="K26" s="18"/>
      <c r="L26" s="18"/>
      <c r="M26" s="19">
        <f t="shared" si="2"/>
        <v>10</v>
      </c>
      <c r="N26" s="20">
        <f t="shared" si="3"/>
        <v>1290</v>
      </c>
      <c r="O26" s="17">
        <v>0.13</v>
      </c>
      <c r="P26" s="20">
        <f t="shared" si="4"/>
        <v>1457.7</v>
      </c>
    </row>
    <row r="27" spans="1:16" s="12" customFormat="1" x14ac:dyDescent="0.25">
      <c r="A27" s="10">
        <v>26</v>
      </c>
      <c r="B27" s="11" t="s">
        <v>61</v>
      </c>
      <c r="C27" s="12" t="s">
        <v>19</v>
      </c>
      <c r="D27" s="13" t="s">
        <v>62</v>
      </c>
      <c r="E27" s="14">
        <v>10</v>
      </c>
      <c r="F27" s="15">
        <v>12000</v>
      </c>
      <c r="G27" s="16">
        <f t="shared" si="0"/>
        <v>120000</v>
      </c>
      <c r="H27" s="17">
        <v>0.13</v>
      </c>
      <c r="I27" s="18">
        <f t="shared" si="1"/>
        <v>135600</v>
      </c>
      <c r="J27" s="18"/>
      <c r="K27" s="18"/>
      <c r="L27" s="18"/>
      <c r="M27" s="19">
        <f t="shared" si="2"/>
        <v>20</v>
      </c>
      <c r="N27" s="20">
        <f t="shared" si="3"/>
        <v>240000</v>
      </c>
      <c r="O27" s="17">
        <v>0.13</v>
      </c>
      <c r="P27" s="20">
        <f t="shared" si="4"/>
        <v>271200</v>
      </c>
    </row>
    <row r="28" spans="1:16" s="12" customFormat="1" ht="61.2" x14ac:dyDescent="0.25">
      <c r="A28" s="10">
        <v>27</v>
      </c>
      <c r="B28" s="11" t="s">
        <v>63</v>
      </c>
      <c r="C28" s="12" t="s">
        <v>19</v>
      </c>
      <c r="D28" s="13" t="s">
        <v>37</v>
      </c>
      <c r="E28" s="14">
        <v>5</v>
      </c>
      <c r="F28" s="15">
        <v>3000</v>
      </c>
      <c r="G28" s="16">
        <f t="shared" si="0"/>
        <v>15000</v>
      </c>
      <c r="H28" s="17">
        <v>0.13</v>
      </c>
      <c r="I28" s="18">
        <f t="shared" si="1"/>
        <v>16950</v>
      </c>
      <c r="J28" s="18"/>
      <c r="K28" s="18"/>
      <c r="L28" s="18"/>
      <c r="M28" s="19">
        <f t="shared" si="2"/>
        <v>10</v>
      </c>
      <c r="N28" s="20">
        <f t="shared" si="3"/>
        <v>30000</v>
      </c>
      <c r="O28" s="17">
        <v>0.13</v>
      </c>
      <c r="P28" s="20">
        <f t="shared" si="4"/>
        <v>33900</v>
      </c>
    </row>
    <row r="29" spans="1:16" s="12" customFormat="1" ht="20.399999999999999" x14ac:dyDescent="0.25">
      <c r="A29" s="10">
        <v>28</v>
      </c>
      <c r="B29" s="11" t="s">
        <v>64</v>
      </c>
      <c r="C29" s="12" t="s">
        <v>19</v>
      </c>
      <c r="D29" s="13" t="s">
        <v>37</v>
      </c>
      <c r="E29" s="14">
        <v>4</v>
      </c>
      <c r="F29" s="15">
        <v>3000</v>
      </c>
      <c r="G29" s="16">
        <f t="shared" si="0"/>
        <v>12000</v>
      </c>
      <c r="H29" s="17">
        <v>0.13</v>
      </c>
      <c r="I29" s="18">
        <f t="shared" si="1"/>
        <v>13560</v>
      </c>
      <c r="J29" s="18"/>
      <c r="K29" s="18"/>
      <c r="L29" s="18"/>
      <c r="M29" s="19">
        <f t="shared" si="2"/>
        <v>8</v>
      </c>
      <c r="N29" s="20">
        <f t="shared" si="3"/>
        <v>24000</v>
      </c>
      <c r="O29" s="17">
        <v>0.13</v>
      </c>
      <c r="P29" s="20">
        <f t="shared" si="4"/>
        <v>27120</v>
      </c>
    </row>
    <row r="30" spans="1:16" s="12" customFormat="1" ht="61.2" x14ac:dyDescent="0.25">
      <c r="A30" s="10">
        <v>29</v>
      </c>
      <c r="B30" s="11" t="s">
        <v>65</v>
      </c>
      <c r="C30" s="12" t="s">
        <v>19</v>
      </c>
      <c r="D30" s="13" t="s">
        <v>37</v>
      </c>
      <c r="E30" s="14">
        <v>30</v>
      </c>
      <c r="F30" s="15">
        <v>3000</v>
      </c>
      <c r="G30" s="16">
        <f t="shared" si="0"/>
        <v>90000</v>
      </c>
      <c r="H30" s="17">
        <v>0.13</v>
      </c>
      <c r="I30" s="18">
        <f t="shared" si="1"/>
        <v>101700</v>
      </c>
      <c r="J30" s="18"/>
      <c r="K30" s="18"/>
      <c r="L30" s="18"/>
      <c r="M30" s="19">
        <f t="shared" si="2"/>
        <v>60</v>
      </c>
      <c r="N30" s="20">
        <f t="shared" si="3"/>
        <v>180000</v>
      </c>
      <c r="O30" s="17">
        <v>0.13</v>
      </c>
      <c r="P30" s="20">
        <f t="shared" si="4"/>
        <v>203400</v>
      </c>
    </row>
    <row r="31" spans="1:16" s="12" customFormat="1" ht="81.599999999999994" x14ac:dyDescent="0.25">
      <c r="A31" s="10">
        <v>30</v>
      </c>
      <c r="B31" s="11" t="s">
        <v>66</v>
      </c>
      <c r="C31" s="12" t="s">
        <v>19</v>
      </c>
      <c r="D31" s="13" t="s">
        <v>40</v>
      </c>
      <c r="E31" s="14">
        <v>30</v>
      </c>
      <c r="F31" s="15">
        <v>11000</v>
      </c>
      <c r="G31" s="16">
        <f t="shared" si="0"/>
        <v>330000</v>
      </c>
      <c r="H31" s="17">
        <v>0.13</v>
      </c>
      <c r="I31" s="18">
        <f t="shared" si="1"/>
        <v>372900</v>
      </c>
      <c r="J31" s="18"/>
      <c r="K31" s="18"/>
      <c r="L31" s="18"/>
      <c r="M31" s="19">
        <f t="shared" si="2"/>
        <v>60</v>
      </c>
      <c r="N31" s="20">
        <f t="shared" si="3"/>
        <v>660000</v>
      </c>
      <c r="O31" s="17">
        <v>0.13</v>
      </c>
      <c r="P31" s="20">
        <f t="shared" si="4"/>
        <v>745800</v>
      </c>
    </row>
    <row r="32" spans="1:16" s="12" customFormat="1" ht="71.400000000000006" x14ac:dyDescent="0.25">
      <c r="A32" s="10">
        <v>31</v>
      </c>
      <c r="B32" s="11" t="s">
        <v>67</v>
      </c>
      <c r="C32" s="12" t="s">
        <v>19</v>
      </c>
      <c r="D32" s="13" t="s">
        <v>68</v>
      </c>
      <c r="E32" s="14">
        <v>50</v>
      </c>
      <c r="F32" s="15">
        <v>3000</v>
      </c>
      <c r="G32" s="16">
        <f t="shared" si="0"/>
        <v>150000</v>
      </c>
      <c r="H32" s="17">
        <v>0.13</v>
      </c>
      <c r="I32" s="18">
        <f t="shared" si="1"/>
        <v>169500</v>
      </c>
      <c r="J32" s="18"/>
      <c r="K32" s="18"/>
      <c r="L32" s="18"/>
      <c r="M32" s="19">
        <f t="shared" si="2"/>
        <v>100</v>
      </c>
      <c r="N32" s="20">
        <f t="shared" si="3"/>
        <v>300000</v>
      </c>
      <c r="O32" s="17">
        <v>0.13</v>
      </c>
      <c r="P32" s="20">
        <f t="shared" si="4"/>
        <v>339000</v>
      </c>
    </row>
    <row r="33" spans="1:20" ht="61.2" x14ac:dyDescent="0.25">
      <c r="A33" s="10">
        <v>32</v>
      </c>
      <c r="B33" s="11" t="s">
        <v>69</v>
      </c>
      <c r="C33" s="12" t="s">
        <v>19</v>
      </c>
      <c r="D33" s="13" t="s">
        <v>70</v>
      </c>
      <c r="E33" s="14">
        <v>10</v>
      </c>
      <c r="F33" s="15">
        <v>13000</v>
      </c>
      <c r="G33" s="16">
        <f t="shared" si="0"/>
        <v>130000</v>
      </c>
      <c r="H33" s="17">
        <v>0.13</v>
      </c>
      <c r="I33" s="18">
        <f t="shared" si="1"/>
        <v>146900</v>
      </c>
      <c r="J33" s="18"/>
      <c r="K33" s="18"/>
      <c r="L33" s="18"/>
      <c r="M33" s="19">
        <f t="shared" si="2"/>
        <v>20</v>
      </c>
      <c r="N33" s="20">
        <f t="shared" si="3"/>
        <v>260000</v>
      </c>
      <c r="O33" s="17">
        <v>0.13</v>
      </c>
      <c r="P33" s="20">
        <f t="shared" si="4"/>
        <v>293800</v>
      </c>
    </row>
    <row r="34" spans="1:20" ht="40.799999999999997" x14ac:dyDescent="0.25">
      <c r="A34" s="10">
        <v>33</v>
      </c>
      <c r="B34" s="11" t="s">
        <v>71</v>
      </c>
      <c r="C34" s="12" t="s">
        <v>19</v>
      </c>
      <c r="D34" s="13" t="s">
        <v>70</v>
      </c>
      <c r="E34" s="14">
        <v>5</v>
      </c>
      <c r="F34" s="15">
        <v>15000</v>
      </c>
      <c r="G34" s="16">
        <f t="shared" si="0"/>
        <v>75000</v>
      </c>
      <c r="H34" s="17">
        <v>0.13</v>
      </c>
      <c r="I34" s="18">
        <f t="shared" si="1"/>
        <v>84750</v>
      </c>
      <c r="J34" s="18"/>
      <c r="K34" s="18"/>
      <c r="L34" s="18"/>
      <c r="M34" s="19">
        <f t="shared" si="2"/>
        <v>10</v>
      </c>
      <c r="N34" s="20">
        <f t="shared" si="3"/>
        <v>150000</v>
      </c>
      <c r="O34" s="17">
        <v>0.13</v>
      </c>
      <c r="P34" s="20">
        <f t="shared" si="4"/>
        <v>169500</v>
      </c>
    </row>
    <row r="35" spans="1:20" ht="81.599999999999994" x14ac:dyDescent="0.25">
      <c r="A35" s="10">
        <v>34</v>
      </c>
      <c r="B35" s="11" t="s">
        <v>72</v>
      </c>
      <c r="C35" s="12" t="s">
        <v>19</v>
      </c>
      <c r="D35" s="13" t="s">
        <v>44</v>
      </c>
      <c r="E35" s="14">
        <v>5</v>
      </c>
      <c r="F35" s="15">
        <v>13500</v>
      </c>
      <c r="G35" s="16">
        <f t="shared" si="0"/>
        <v>67500</v>
      </c>
      <c r="H35" s="17">
        <v>0.13</v>
      </c>
      <c r="I35" s="18">
        <f t="shared" si="1"/>
        <v>76275</v>
      </c>
      <c r="J35" s="18"/>
      <c r="K35" s="18"/>
      <c r="L35" s="18"/>
      <c r="M35" s="19">
        <f t="shared" si="2"/>
        <v>10</v>
      </c>
      <c r="N35" s="20">
        <f t="shared" si="3"/>
        <v>135000</v>
      </c>
      <c r="O35" s="17">
        <v>0.13</v>
      </c>
      <c r="P35" s="20">
        <f t="shared" si="4"/>
        <v>152550</v>
      </c>
    </row>
    <row r="36" spans="1:20" ht="71.400000000000006" x14ac:dyDescent="0.25">
      <c r="A36" s="10">
        <v>35</v>
      </c>
      <c r="B36" s="11" t="s">
        <v>73</v>
      </c>
      <c r="C36" s="12" t="s">
        <v>19</v>
      </c>
      <c r="D36" s="13" t="s">
        <v>20</v>
      </c>
      <c r="E36" s="14">
        <v>5</v>
      </c>
      <c r="F36" s="15">
        <v>2000</v>
      </c>
      <c r="G36" s="16">
        <f t="shared" si="0"/>
        <v>10000</v>
      </c>
      <c r="H36" s="17">
        <v>0.13</v>
      </c>
      <c r="I36" s="18">
        <f t="shared" si="1"/>
        <v>11300</v>
      </c>
      <c r="J36" s="18"/>
      <c r="K36" s="18"/>
      <c r="L36" s="18"/>
      <c r="M36" s="19">
        <f t="shared" si="2"/>
        <v>10</v>
      </c>
      <c r="N36" s="20">
        <f t="shared" si="3"/>
        <v>20000</v>
      </c>
      <c r="O36" s="17">
        <v>0.13</v>
      </c>
      <c r="P36" s="20">
        <f t="shared" si="4"/>
        <v>22600</v>
      </c>
    </row>
    <row r="37" spans="1:20" ht="40.799999999999997" x14ac:dyDescent="0.25">
      <c r="A37" s="10">
        <v>36</v>
      </c>
      <c r="B37" s="11" t="s">
        <v>74</v>
      </c>
      <c r="C37" s="12" t="s">
        <v>19</v>
      </c>
      <c r="D37" s="13" t="s">
        <v>20</v>
      </c>
      <c r="E37" s="14">
        <v>10</v>
      </c>
      <c r="F37" s="15">
        <v>1790</v>
      </c>
      <c r="G37" s="16">
        <f t="shared" si="0"/>
        <v>17900</v>
      </c>
      <c r="H37" s="17">
        <v>0.13</v>
      </c>
      <c r="I37" s="18">
        <f t="shared" si="1"/>
        <v>20227</v>
      </c>
      <c r="J37" s="18"/>
      <c r="K37" s="18"/>
      <c r="L37" s="18"/>
      <c r="M37" s="19">
        <f t="shared" si="2"/>
        <v>20</v>
      </c>
      <c r="N37" s="20">
        <f t="shared" si="3"/>
        <v>35800</v>
      </c>
      <c r="O37" s="17">
        <v>0.13</v>
      </c>
      <c r="P37" s="20">
        <f t="shared" si="4"/>
        <v>40454</v>
      </c>
    </row>
    <row r="38" spans="1:20" ht="40.799999999999997" x14ac:dyDescent="0.25">
      <c r="A38" s="10">
        <v>37</v>
      </c>
      <c r="B38" s="11" t="s">
        <v>75</v>
      </c>
      <c r="C38" s="12" t="s">
        <v>19</v>
      </c>
      <c r="D38" s="13" t="s">
        <v>76</v>
      </c>
      <c r="E38" s="14">
        <v>100</v>
      </c>
      <c r="F38" s="15">
        <v>283.82</v>
      </c>
      <c r="G38" s="16">
        <f t="shared" si="0"/>
        <v>28382</v>
      </c>
      <c r="H38" s="17">
        <v>0.24</v>
      </c>
      <c r="I38" s="18">
        <f t="shared" si="1"/>
        <v>35193.68</v>
      </c>
      <c r="J38" s="18"/>
      <c r="K38" s="18"/>
      <c r="L38" s="18"/>
      <c r="M38" s="19">
        <f t="shared" si="2"/>
        <v>200</v>
      </c>
      <c r="N38" s="20">
        <f t="shared" si="3"/>
        <v>56764</v>
      </c>
      <c r="O38" s="17">
        <v>0.24</v>
      </c>
      <c r="P38" s="20">
        <f t="shared" si="4"/>
        <v>70387.360000000001</v>
      </c>
    </row>
    <row r="39" spans="1:20" ht="71.400000000000006" x14ac:dyDescent="0.25">
      <c r="A39" s="10">
        <v>38</v>
      </c>
      <c r="B39" s="11" t="s">
        <v>77</v>
      </c>
      <c r="C39" s="12" t="s">
        <v>19</v>
      </c>
      <c r="D39" s="13" t="s">
        <v>20</v>
      </c>
      <c r="E39" s="14">
        <v>50</v>
      </c>
      <c r="F39" s="15">
        <v>225</v>
      </c>
      <c r="G39" s="16">
        <f t="shared" si="0"/>
        <v>11250</v>
      </c>
      <c r="H39" s="17">
        <v>0.24</v>
      </c>
      <c r="I39" s="18">
        <f t="shared" si="1"/>
        <v>13950</v>
      </c>
      <c r="J39" s="18"/>
      <c r="K39" s="18"/>
      <c r="L39" s="18"/>
      <c r="M39" s="19">
        <f t="shared" si="2"/>
        <v>100</v>
      </c>
      <c r="N39" s="20">
        <f t="shared" si="3"/>
        <v>22500</v>
      </c>
      <c r="O39" s="17">
        <v>0.24</v>
      </c>
      <c r="P39" s="20">
        <f t="shared" si="4"/>
        <v>27900</v>
      </c>
    </row>
    <row r="40" spans="1:20" ht="51" x14ac:dyDescent="0.25">
      <c r="A40" s="10">
        <v>39</v>
      </c>
      <c r="B40" s="11" t="s">
        <v>78</v>
      </c>
      <c r="C40" s="12" t="s">
        <v>19</v>
      </c>
      <c r="D40" s="13" t="s">
        <v>79</v>
      </c>
      <c r="E40" s="14">
        <v>70</v>
      </c>
      <c r="F40" s="15">
        <v>280</v>
      </c>
      <c r="G40" s="16">
        <f t="shared" si="0"/>
        <v>19600</v>
      </c>
      <c r="H40" s="17">
        <v>0.24</v>
      </c>
      <c r="I40" s="18">
        <f t="shared" si="1"/>
        <v>24304</v>
      </c>
      <c r="J40" s="18"/>
      <c r="K40" s="18"/>
      <c r="L40" s="18"/>
      <c r="M40" s="19">
        <f t="shared" si="2"/>
        <v>140</v>
      </c>
      <c r="N40" s="20">
        <f t="shared" si="3"/>
        <v>39200</v>
      </c>
      <c r="O40" s="17">
        <v>0.24</v>
      </c>
      <c r="P40" s="20">
        <f t="shared" si="4"/>
        <v>48608</v>
      </c>
    </row>
    <row r="41" spans="1:20" ht="61.2" x14ac:dyDescent="0.25">
      <c r="A41" s="10">
        <v>40</v>
      </c>
      <c r="B41" s="11" t="s">
        <v>80</v>
      </c>
      <c r="C41" s="12" t="s">
        <v>19</v>
      </c>
      <c r="D41" s="13" t="s">
        <v>20</v>
      </c>
      <c r="E41" s="14">
        <v>50</v>
      </c>
      <c r="F41" s="15">
        <v>86.1</v>
      </c>
      <c r="G41" s="16">
        <f t="shared" si="0"/>
        <v>4305</v>
      </c>
      <c r="H41" s="17">
        <v>0.24</v>
      </c>
      <c r="I41" s="18">
        <f t="shared" si="1"/>
        <v>5338.2</v>
      </c>
      <c r="J41" s="18"/>
      <c r="K41" s="18"/>
      <c r="L41" s="18"/>
      <c r="M41" s="19">
        <f t="shared" si="2"/>
        <v>100</v>
      </c>
      <c r="N41" s="20">
        <f t="shared" si="3"/>
        <v>8610</v>
      </c>
      <c r="O41" s="17">
        <v>0.24</v>
      </c>
      <c r="P41" s="20">
        <f t="shared" si="4"/>
        <v>10676.4</v>
      </c>
    </row>
    <row r="42" spans="1:20" ht="51" x14ac:dyDescent="0.25">
      <c r="A42" s="10">
        <v>41</v>
      </c>
      <c r="B42" s="11" t="s">
        <v>81</v>
      </c>
      <c r="C42" s="12" t="s">
        <v>19</v>
      </c>
      <c r="D42" s="13" t="s">
        <v>57</v>
      </c>
      <c r="E42" s="14">
        <v>500</v>
      </c>
      <c r="F42" s="15">
        <v>20</v>
      </c>
      <c r="G42" s="16">
        <f t="shared" si="0"/>
        <v>10000</v>
      </c>
      <c r="H42" s="17">
        <v>0.24</v>
      </c>
      <c r="I42" s="18">
        <f t="shared" si="1"/>
        <v>12400</v>
      </c>
      <c r="J42" s="18"/>
      <c r="K42" s="18"/>
      <c r="L42" s="18"/>
      <c r="M42" s="19">
        <f t="shared" si="2"/>
        <v>1000</v>
      </c>
      <c r="N42" s="20">
        <f t="shared" si="3"/>
        <v>20000</v>
      </c>
      <c r="O42" s="17">
        <v>0.24</v>
      </c>
      <c r="P42" s="20">
        <f t="shared" si="4"/>
        <v>24800</v>
      </c>
    </row>
    <row r="43" spans="1:20" s="25" customFormat="1" x14ac:dyDescent="0.25">
      <c r="A43" s="22"/>
      <c r="B43" s="22" t="s">
        <v>82</v>
      </c>
      <c r="C43" s="22"/>
      <c r="D43" s="22"/>
      <c r="E43" s="23">
        <f>SUM(E2:E42)</f>
        <v>1218</v>
      </c>
      <c r="F43" s="24"/>
      <c r="G43" s="24">
        <f>SUM(G2:G42)</f>
        <v>2460098</v>
      </c>
      <c r="H43" s="24"/>
      <c r="I43" s="29">
        <f>SUM(I2:I42)</f>
        <v>2919170.4100000006</v>
      </c>
      <c r="J43" s="29"/>
      <c r="K43" s="29"/>
      <c r="L43" s="29"/>
      <c r="M43" s="30">
        <f>SUM(M2:M42)</f>
        <v>2436</v>
      </c>
      <c r="N43" s="31">
        <f>SUM(N2:N42)</f>
        <v>4920196</v>
      </c>
      <c r="O43" s="32"/>
      <c r="P43" s="31">
        <f>SUM(P2:P42)</f>
        <v>5838340.8200000012</v>
      </c>
      <c r="Q43" s="22"/>
      <c r="R43" s="22"/>
      <c r="S43" s="22"/>
      <c r="T43" s="2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ΠΑΡΑΡΤΗΜΑ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2024-02-15T11:31:02Z</dcterms:created>
  <dcterms:modified xsi:type="dcterms:W3CDTF">2024-02-15T11:32:35Z</dcterms:modified>
</cp:coreProperties>
</file>