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65" activeTab="0"/>
  </bookViews>
  <sheets>
    <sheet name="Φύλλο1" sheetId="1" r:id="rId1"/>
    <sheet name="Φύλλο2" sheetId="2" r:id="rId2"/>
    <sheet name="Φύλλο3" sheetId="3" r:id="rId3"/>
  </sheets>
  <definedNames/>
  <calcPr fullCalcOnLoad="1"/>
</workbook>
</file>

<file path=xl/sharedStrings.xml><?xml version="1.0" encoding="utf-8"?>
<sst xmlns="http://schemas.openxmlformats.org/spreadsheetml/2006/main" count="85" uniqueCount="38">
  <si>
    <t>Α/Α</t>
  </si>
  <si>
    <t>ΠΕΡΙΓΡΑΦΗ ΕΙΔΟΥΣ</t>
  </si>
  <si>
    <t>Μ.Μ.</t>
  </si>
  <si>
    <t>ΠΑΡΑΤΗΡΗΤΗΡΙΟ</t>
  </si>
  <si>
    <t>ΚΑΘΑΡΗ ΤΙΜΗ ΑΝΑ Μ.Μ.</t>
  </si>
  <si>
    <t>ΠΟΣΟΣΤΟ ΦΠΑ</t>
  </si>
  <si>
    <t>ΣΥΝΟΛΙΚΗ ΤΙΜΗ ΜΕ ΦΠΑ</t>
  </si>
  <si>
    <t xml:space="preserve">Ημιαπορροφήσιμο αυτοκαθηλούμενο , προσχηματισμένο πλέγμα από μονόκλωνο πολυεστέρα με ειδική ελλειπτική σχεδίαση και προδιαμορφωμένη σχισμή με ειδικά απορροφήσιμα άγκιστρα από πολυγαλακτικό οξύ για την καθήλωσή του διαστάσεων 14x9cm   για αριστερή βουβωνοκήλη </t>
  </si>
  <si>
    <t>Ημιαπορροφήσιμο αυτοκαθηλούμενο , προσχηματισμένο πλέγμα από μονόκλωνο πολυεστέρα με ειδική ελλειπτική σχεδίαση και προδιαμορφωμένη σχισμή με ειδικά απορροφήσιμα άγκιστρα από πολυγαλακτικό οξύ για την καθήλωσή του διαστάσεων 14x9cm  για  δεξιά βουβωνοκήλη</t>
  </si>
  <si>
    <t xml:space="preserve">Ημιαπορροφήσιμο αυτοκαθηλούμενο , προσχηματισμένο πλέγμα από μονόκλωνο πολυπροπυλένιο με ειδική ελλειπτική σχεδίαση και προδιαμορφωμένη σχισμή με ειδικά απορροφήσιμα άγκιστρα από πολυγαλακτικό οξύ για την καθήλωσή του διαστάσεων 12x8cm για αριστερή βουβωνοκήλη. </t>
  </si>
  <si>
    <t xml:space="preserve">Ημιαπορροφήσιμο αυτοκαθηλούμενο , προσχηματισμένο πλέγμα από μονόκλωνο πολυπροπυλένιο με ειδική ελλειπτική σχεδίαση και προδιαμορφωμένη σχισμή με ειδικά απορροφήσιμα άγκιστρα από πολυγαλακτικό οξύ για την καθήλωσή του διαστάσεων 12x8cm  για δεξιά βουβωνοκήλη. </t>
  </si>
  <si>
    <t>Πλέγμα ημιαπορροφήσιμο από μονόκλωνο πολυπροπυλένιο και με ειδικά απορροφήσιμα άγκιστρα από πολυγαλακτικό οξύ για την καθήλωσή του χωρίς ράμματα, διαστάσεων 15x9cm.</t>
  </si>
  <si>
    <t>Πλέγμα ημιαπορροφήσιμο από μονόκλωνο πολυεστέρα και με ειδικά απορροφήσιμα άγκιστρα από πολυγαλακτικό οξύ για την καθήλωσή του χωρίς ράμματα, διαστάσεων 15x15cm.</t>
  </si>
  <si>
    <t>Πλέγμα ημιαπορροφήσιμο από μονόκλωνο πολυεστέρα και με ειδικά απορροφήσιμα άγκιστρα από πολυγαλακτικό οξύ για την καθήλωσή του χωρίς ράμματα, διαστάσεων 30x15cm.</t>
  </si>
  <si>
    <t>Πλέγμα για λαπαροσκοπική αποκατάσταση βουβωνοκήλης αυτοκαθηλούμενο από μονόκλωνο  πολυεστέρα και φιλμ κολλαγόνου με άγγιστρα από πολυγαλακτικό οξύ , διαστάσεων  15x10cm αυτοκαθηλούμενο και λωρίδα πράσινου  χρώματος για διευκόλυνση προσανατολισμού.</t>
  </si>
  <si>
    <t>Πλέγμα από μονόκλωνο πολυπροπυλένιο αραιής πλέξης με οπή πλέξης 2x2,4mm με πυκνότητα 46g/m2. Διαστάσεων: 20x20cm</t>
  </si>
  <si>
    <t>Πλέγμα από μονόκλωνο πολυπροπυλένιο αραιής πλέξης με οπή πλέξης 2x2,4mm με πυκνότητα 46g/m2. Διαστάσεων: 30x30cm</t>
  </si>
  <si>
    <t>Πλέγμα από μονόκλωνο πολυπροπυλένιο αραιής πλέξης με οπή πλέξης 2x2,4mm με πυκνότητα 46g/m2. Διαστάσεων: 45x30cm</t>
  </si>
  <si>
    <t>Πλέγμα ενδοπεριτοναϊκό διάφανο , με τρισδιάστατη ύφανση, διπλής όψεως,   αποτελούμενο στην μία πλευρά από τρισδιάστατο  μονόκλωνο πολυεστέρα με ένα εξτρά πτερύγιο δισδιάστατου μονόκλωνου πολυεστέρα πράσινου χρώματος στο κέντρο για διευκόλυνση προσανατολισμού της τοποθέτησης και στην άλλη πλευρά από απορροφήσιμο υδρόφιλο αντισυμφυτικό φιλμ , από μείγμα χοίρειου κολλαγόνου και γλυκερόλης με προτοποθετημένα ράμματα. Διαστάσεων : 15cm στρογγυλό</t>
  </si>
  <si>
    <t xml:space="preserve">Πλέγμα ενδοπεριτοναϊκό διάφανο , με τρισδιάστατη ύφανση, διπλής όψεως,   αποτελούμενο στην μία πλευρά από τρισδιάστατο  μονόκλωνο πολυεστέρα με ένα εξτρά πτερύγιο δισδιάστατου μονόκλωνου πολυεστέρα πράσινου χρώματος στο κέντρο για διευκόλυνση προσανατολισμού της τοποθέτησης και στην άλλη πλευρά από απορροφήσιμο υδρόφιλο αντισυμφυτικό φιλμ , από μείγμα χοίρειου κολλαγόνου και γλυκερόλης με προτοποθετημένα ράμματα. Διαστάσεων : 20x15cm </t>
  </si>
  <si>
    <t xml:space="preserve">Πλέγμα ενδοπεριτοναϊκό διάφανο , με τρισδιάστατη ύφανση, διπλής όψεως,   αποτελούμενο στην μία πλευρά από τρισδιάστατο  μονόκλωνο πολυεστέρα με ένα εξτρά πτερύγιο δισδιάστατου μονόκλωνου πολυεστέρα πράσινου χρώματος στο κέντρο για διευκόλυνση προσανατολισμού της τοποθέτησης και στην άλλη πλευρά από απορροφήσιμο υδρόφιλο αντισυμφυτικό φιλμ , από μείγμα χοίρειου κολλαγόνου και γλυκερόλης με προτοποθετημένα ράμματα. Διαστάσεων : 25x20cm </t>
  </si>
  <si>
    <t xml:space="preserve">Ημιαπορροφήσιμο αυτοκαθηλούμενο πλέγμα μονόκλωνου πολυεστέρα με βιο-διασπώμενα άγκιστρα πολυγαλακτικού οξέος που παρέχουν στήριξη για τουλάχιστον 8 εβδομάδες. Με αρχικό βάρος 72gr/m² προ απορρόφησης των αγκίστρων και τελικό βάρος 39gr/m². Κατάλληλο για ανοικτές χειρουργικές επεμβάσεις που απαιτούν την ενίσχυση της μέσης γραμμής και εν γένη της γραμμής συρραφής του κοιλιακού τοιχώματος, για την πρόληψη μετεγχειρητικής κοιλιοκήλης. Το πλέγμα διάστασης 20X08cm δύναται να χρησιμοποιηθεί μόνο εξωπεριτοναϊκά. Να συνοδεύεται από κλινικές μελέτες και οδηγό χρήσης που να πιστοποιούν την συνιστώμενη προφυλακτική χρήση του υλικού. </t>
  </si>
  <si>
    <t>Τρισδιάστατο πλέγμα μονόκλωνου πολυπροπυλενίου  ελαφριού βάρους &amp; μαλακής δομής με  ανατομικό σχήμα , μεγάλα διάκενα 4mm και εσωτερική διασταύρωση δύο ινών. Διαφορετικό για τη δεξιά και  την αριστερή πλευρά με ενισχυμένη κλειστή περίμετρο που προσφέρει τη δυνατότητα μη στερέωσης με μηχανική καθήλωση. Να διαθέτει ένδειξη προσανατολισμού μέσης γραμμής με το γράμμα 'Μ'. Αριστερό Extra Large  12x17cm.</t>
  </si>
  <si>
    <t>Τρισδιάστατο πλέγμα μονόκλωνου πολυπροπυλενίου  ελαφριού βάρους &amp; μαλακής δομής με  ανατομικό σχήμα , μεγάλα διάκενα 4mm και εσωτερική διασταύρωση δύο ινών. Διαφορετικό για τη δεξιά και  την αριστερή πλευρά με ενισχυμένη κλειστή περίμετρο που προσφέρει τη δυνατότητα μη στερέωσης με μηχανική καθήλωση. Να διαθέτει ένδειξη προσανατολισμού μέσης γραμμής με το γράμμα 'Μ'. Δεξί Extra Large  12x17cm.</t>
  </si>
  <si>
    <t>Ενδοπεριτοναϊκό λαπαροσκοπικό ημιαπορροφήσιμο πλέγμα διπλής όψης δύο υλικών από μονόκλωνο πολυπροπυλένιο ελαφριού βάρους και απορροφήσιμη αντισυμφητική μεμβράνη από υδρογέλη  ΗΑ, CMC &amp; PEG ενωμένα με απορροφήσιμες ίνες PGA, και  ειδικό σύστημα τοποθέτησης χαμηλού προφίλ προσαρμοσμένο στο πλέγμα με πνευματικό σκελετό   και εργαλείο αναδίπλωσης του πλέγματος . Διαστάσεις:15x20cm ελλειπτικό .</t>
  </si>
  <si>
    <t>Ενδοπεριτοναϊκό λαπαροσκοπικό ημιαπορροφήσιμο πλέγμα διπλής όψης δύο υλικών από μονόκλωνο πολυπροπυλένιο ελαφριού βάρους και απορροφήσιμη αντισυμφητική μεμβράνη από υδρογέλη  ΗΑ, CMC &amp; PEG ενωμένα με απορροφήσιμες ίνες PGA, και  ειδικό σύστημα τοποθέτησης χαμηλού προφίλ προσαρμοσμένο στο πλέγμα με πνευματικό σκελετό   και εργαλείο αναδίπλωσης του πλέγματος . Διαστάσεις:20x25cm ελλειπτικό .</t>
  </si>
  <si>
    <t xml:space="preserve">Ημιαπορροφήσιμο αυτοκαθηλούμενο πλέγμα μονόκλωνου πολυεστέρα με βιο-διασπώμενα άγκιστρα πολυγαλακτικού οξέος που παρέχουν στήριξη για τουλάχιστον 8 εβδομάδες. Με αρχικό βάρος 72gr/m² προ απορρόφησης των αγκίστρων και τελικό βάρος 39gr/m². Κατάλληλο για ανοικτές χειρουργικές επεμβάσεις που απαιτούν την ενίσχυση της μέσης γραμμής και εν γένη της γραμμής συρραφής του κοιλιακού τοιχώματος, για την πρόληψη μετεγχειρητικής κοιλιοκήλης. Το πλέγμα διάστασης 30X08cm δύναται να χρησιμοποιηθεί μόνο εξωπεριτοναϊκά. Να συνοδεύεται από κλινικές μελέτες και οδηγό χρήσης που να πιστοποιούν την συνιστώμενη προφυλακτική χρήση του υλικού. </t>
  </si>
  <si>
    <t xml:space="preserve">Ημιαπορροφήσιμο αυτοκαθηλούμενο πλέγμα μονόκλωνου πολυεστέρα με βιο-διασπώμενα άγκιστρα πολυγαλακτικού οξέος που παρέχουν στήριξη για τουλάχιστον 8 εβδομάδες. Με αρχικό βάρος 72gr/m² προ απορρόφησης των αγκίστρων και τελικό βάρος 39gr/m². Κατάλληλο για ανοικτές χειρουργικές επεμβάσεις που απαιτούν την ενίσχυση της μέσης γραμμής και εν γένη της γραμμής συρραφής του κοιλιακού τοιχώματος, για την πρόληψη μετεγχειρητικής κοιλιοκήλης. Το πλέγμα διάστασης 40X08cm δύναται να χρησιμοποιηθεί μόνο εξωπεριτοναϊκά. Να συνοδεύεται από κλινικές μελέτες και οδηγό χρήσης που να πιστοποιούν την συνιστώμενη προφυλακτική χρήση του υλικού. </t>
  </si>
  <si>
    <t>Εργαλείο καθήλωσης πλέγματος για λαπαροσκοπική  επέμβαση κήλης με 30 απορροφήσιμες βίδες με σταθεροποιητικά πτερύγια από PGLA  και δυνατότητα κάμψης 3cm.</t>
  </si>
  <si>
    <t>Μη απορροφήσιμο σύστημα καθήλωσης πλέγματος λαπαροσκοπικής χρήσης, μήκους 37cm, με μη απορροφήσιμα κλιπ σχήματος βίδας από ανοξείδωτο ατσάλι που να φέρουν ειδικό κάλυμμα από ΡΕΕΚ για την αποφυγή συμφύσεων.</t>
  </si>
  <si>
    <t>Μη απορροφήσιμο σύστημα καθήλωσης μίας χρήσης, κατάλληλο για την στερέωση πλέγματος σαθηλωτικό  εργαλείο πλέγματος για ανοιχτές και λαπαροσκοπικές επεμβάσεις, μήκους 37cm, διαμέτρου 5mm, με 30 μη απορροφήσιμα κλιπ από χειρουργικό ανοξείδωτο ατσάλι σε μορφή βίδας, με επικαλυμμένο άκρο (PEEK), για την αποφυγή συμφύσεων, με διάμετρο κεφαλής του κλιπ 4,2mm2  και ένδειξη μετρητή των καταναλωθέντων κλιπ. Να διαθέτει μετρική κλίμακα στο στυλεό για μέτρηση του χάσματος.</t>
  </si>
  <si>
    <t>ΤΕΜ</t>
  </si>
  <si>
    <t>ΣΥΝΟΛΙΚΗ ΤΙΜΗ ΧΩΡΙΣ ΦΠΑ</t>
  </si>
  <si>
    <t>ΔΕΝ ΑΝΤΙΣΤΟΙΧΕΙ</t>
  </si>
  <si>
    <t>ΠΟΣΟΤΗΤΑ</t>
  </si>
  <si>
    <t>ΤΙΜΗ</t>
  </si>
  <si>
    <t>ΠΡΟΥΠΟΛΟΓΙΖΟΜΕΝΗ ΔΑΠΑΝΗ ΧΩΡΙΣ ΦΠΑ</t>
  </si>
  <si>
    <t>ΠΡΟΥΠΟΛΟΓΙΖΟΜΕΝΗ ΔΑΠΑΝΗ  ΜΕ ΦΠΑ</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</si>
</sst>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_€"/>
  </numFmts>
  <fonts count="5">
    <font>
      <sz val="10"/>
      <name val="Arial"/>
      <family val="0"/>
    </font>
    <font>
      <sz val="8"/>
      <name val="Arial"/>
      <family val="0"/>
    </font>
    <font>
      <sz val="8"/>
      <color indexed="8"/>
      <name val="Calibri"/>
      <family val="2"/>
    </font>
    <font>
      <sz val="8"/>
      <name val="Calibri"/>
      <family val="2"/>
    </font>
    <font>
      <b/>
      <sz val="8"/>
      <name val="Calibri"/>
      <family val="2"/>
    </font>
  </fonts>
  <fills count="4">
    <fill>
      <patternFill/>
    </fill>
    <fill>
      <patternFill patternType="gray125"/>
    </fill>
    <fill>
      <patternFill patternType="solid">
        <fgColor indexed="55"/>
        <bgColor indexed="64"/>
      </patternFill>
    </fill>
    <fill>
      <patternFill patternType="solid">
        <fgColor indexed="9"/>
        <bgColor indexed="64"/>
      </patternFill>
    </fill>
  </fills>
  <borders count="6">
    <border>
      <left/>
      <right/>
      <top/>
      <bottom/>
      <diagonal/>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border>
    <border>
      <left style="thin"/>
      <right/>
      <top style="thin"/>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0" fillId="0" borderId="1" xfId="0" applyBorder="1" applyAlignment="1">
      <alignment horizontal="center" vertical="center" wrapText="1"/>
    </xf>
    <xf numFmtId="0" fontId="0" fillId="0" borderId="0" xfId="0" applyBorder="1" applyAlignment="1">
      <alignment horizontal="center" vertical="center"/>
    </xf>
    <xf numFmtId="0" fontId="0" fillId="0" borderId="2" xfId="0" applyBorder="1" applyAlignment="1">
      <alignment horizontal="center" vertical="center"/>
    </xf>
    <xf numFmtId="0" fontId="1" fillId="2" borderId="3" xfId="0" applyFont="1" applyFill="1" applyBorder="1" applyAlignment="1">
      <alignment horizontal="center" vertical="center" wrapText="1"/>
    </xf>
    <xf numFmtId="0" fontId="2" fillId="0" borderId="3"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1" fillId="0" borderId="0" xfId="0" applyFont="1" applyBorder="1" applyAlignment="1">
      <alignment horizontal="center" vertical="center"/>
    </xf>
    <xf numFmtId="0" fontId="4" fillId="2" borderId="4" xfId="0" applyFont="1" applyFill="1" applyBorder="1" applyAlignment="1">
      <alignment horizontal="center" vertical="center" wrapText="1"/>
    </xf>
    <xf numFmtId="164" fontId="4" fillId="2" borderId="4" xfId="0" applyNumberFormat="1" applyFont="1" applyFill="1" applyBorder="1" applyAlignment="1">
      <alignment horizontal="center" vertical="center" wrapText="1"/>
    </xf>
    <xf numFmtId="9" fontId="4" fillId="2" borderId="4" xfId="19" applyFont="1" applyFill="1" applyBorder="1" applyAlignment="1">
      <alignment horizontal="center" vertical="center" wrapText="1"/>
    </xf>
    <xf numFmtId="164" fontId="4" fillId="2" borderId="5" xfId="0" applyNumberFormat="1" applyFont="1" applyFill="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horizontal="center" vertical="center" wrapText="1"/>
    </xf>
    <xf numFmtId="0" fontId="2" fillId="3" borderId="3" xfId="0" applyFont="1" applyFill="1" applyBorder="1" applyAlignment="1">
      <alignment horizontal="center" vertical="center" wrapText="1"/>
    </xf>
    <xf numFmtId="164" fontId="4" fillId="0" borderId="3" xfId="0" applyNumberFormat="1" applyFont="1" applyBorder="1" applyAlignment="1">
      <alignment horizontal="right" vertical="center" wrapText="1"/>
    </xf>
    <xf numFmtId="164" fontId="3" fillId="0" borderId="3" xfId="0" applyNumberFormat="1" applyFont="1" applyBorder="1" applyAlignment="1">
      <alignment horizontal="right" vertical="center" wrapText="1"/>
    </xf>
    <xf numFmtId="9" fontId="3" fillId="0" borderId="3" xfId="19" applyFont="1" applyFill="1" applyBorder="1" applyAlignment="1">
      <alignment horizontal="center" vertical="center" wrapText="1"/>
    </xf>
    <xf numFmtId="164" fontId="4" fillId="3" borderId="3" xfId="0" applyNumberFormat="1" applyFont="1" applyFill="1" applyBorder="1" applyAlignment="1">
      <alignment horizontal="right" vertical="center" wrapText="1"/>
    </xf>
    <xf numFmtId="9" fontId="3" fillId="0" borderId="0" xfId="19" applyFont="1" applyFill="1" applyBorder="1" applyAlignment="1">
      <alignment horizontal="center" vertical="center" wrapText="1"/>
    </xf>
    <xf numFmtId="0" fontId="1" fillId="0" borderId="2" xfId="0" applyFont="1" applyBorder="1" applyAlignment="1">
      <alignment horizontal="center" vertical="center"/>
    </xf>
    <xf numFmtId="3" fontId="3" fillId="0" borderId="0" xfId="0" applyNumberFormat="1" applyFont="1" applyAlignment="1">
      <alignment horizontal="center" vertical="center" wrapText="1"/>
    </xf>
    <xf numFmtId="164" fontId="4" fillId="0" borderId="0" xfId="0" applyNumberFormat="1" applyFont="1" applyAlignment="1">
      <alignment horizontal="right" vertical="center" wrapText="1"/>
    </xf>
    <xf numFmtId="164" fontId="3" fillId="0" borderId="0" xfId="0" applyNumberFormat="1" applyFont="1" applyAlignment="1">
      <alignment horizontal="right"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6"/>
  <sheetViews>
    <sheetView tabSelected="1" workbookViewId="0" topLeftCell="A25">
      <selection activeCell="J23" sqref="J23"/>
    </sheetView>
  </sheetViews>
  <sheetFormatPr defaultColWidth="9.140625" defaultRowHeight="12.75"/>
  <cols>
    <col min="1" max="1" width="3.140625" style="3" customWidth="1"/>
    <col min="2" max="2" width="23.00390625" style="8" customWidth="1"/>
    <col min="3" max="3" width="3.140625" style="2" customWidth="1"/>
    <col min="4" max="4" width="5.00390625" style="2" customWidth="1"/>
    <col min="5" max="5" width="6.421875" style="2" customWidth="1"/>
    <col min="6" max="6" width="5.7109375" style="2" customWidth="1"/>
    <col min="7" max="7" width="5.57421875" style="2" customWidth="1"/>
    <col min="8" max="8" width="6.00390625" style="2" customWidth="1"/>
    <col min="9" max="9" width="2.8515625" style="2" customWidth="1"/>
    <col min="10" max="10" width="6.00390625" style="2" customWidth="1"/>
    <col min="11" max="11" width="8.421875" style="2" customWidth="1"/>
    <col min="12" max="12" width="3.7109375" style="2" customWidth="1"/>
    <col min="13" max="13" width="8.421875" style="2" customWidth="1"/>
    <col min="14" max="16384" width="9.140625" style="2" customWidth="1"/>
  </cols>
  <sheetData>
    <row r="1" spans="1:13" s="1" customFormat="1" ht="72.75" customHeight="1">
      <c r="A1" s="4" t="s">
        <v>0</v>
      </c>
      <c r="B1" s="4" t="s">
        <v>1</v>
      </c>
      <c r="C1" s="4" t="s">
        <v>2</v>
      </c>
      <c r="D1" s="4" t="s">
        <v>3</v>
      </c>
      <c r="E1" s="4" t="s">
        <v>4</v>
      </c>
      <c r="F1" s="4" t="s">
        <v>32</v>
      </c>
      <c r="G1" s="4" t="s">
        <v>5</v>
      </c>
      <c r="H1" s="4" t="s">
        <v>6</v>
      </c>
      <c r="I1" s="9" t="s">
        <v>34</v>
      </c>
      <c r="J1" s="10" t="s">
        <v>35</v>
      </c>
      <c r="K1" s="10" t="s">
        <v>36</v>
      </c>
      <c r="L1" s="11" t="s">
        <v>5</v>
      </c>
      <c r="M1" s="12" t="s">
        <v>37</v>
      </c>
    </row>
    <row r="2" spans="1:13" ht="123.75">
      <c r="A2" s="6">
        <v>1</v>
      </c>
      <c r="B2" s="5" t="s">
        <v>7</v>
      </c>
      <c r="C2" s="13" t="s">
        <v>31</v>
      </c>
      <c r="D2" s="14" t="s">
        <v>33</v>
      </c>
      <c r="E2" s="13"/>
      <c r="F2" s="13"/>
      <c r="G2" s="13"/>
      <c r="H2" s="13"/>
      <c r="I2" s="15">
        <v>15</v>
      </c>
      <c r="J2" s="16">
        <v>211.03</v>
      </c>
      <c r="K2" s="17">
        <f>I2*J2</f>
        <v>3165.45</v>
      </c>
      <c r="L2" s="18">
        <v>0.13</v>
      </c>
      <c r="M2" s="17">
        <f>(K2*1.13)</f>
        <v>3576.9584999999993</v>
      </c>
    </row>
    <row r="3" spans="1:13" ht="112.5">
      <c r="A3" s="6">
        <v>2</v>
      </c>
      <c r="B3" s="5" t="s">
        <v>8</v>
      </c>
      <c r="C3" s="13" t="s">
        <v>31</v>
      </c>
      <c r="D3" s="14" t="s">
        <v>33</v>
      </c>
      <c r="E3" s="13"/>
      <c r="F3" s="13"/>
      <c r="G3" s="13"/>
      <c r="H3" s="13"/>
      <c r="I3" s="15">
        <v>15</v>
      </c>
      <c r="J3" s="16">
        <v>211.03</v>
      </c>
      <c r="K3" s="17">
        <f>I3*J3</f>
        <v>3165.45</v>
      </c>
      <c r="L3" s="18">
        <v>0.13</v>
      </c>
      <c r="M3" s="17">
        <f>(K3*1.13)</f>
        <v>3576.9584999999993</v>
      </c>
    </row>
    <row r="4" spans="1:13" ht="123.75">
      <c r="A4" s="6">
        <v>3</v>
      </c>
      <c r="B4" s="5" t="s">
        <v>9</v>
      </c>
      <c r="C4" s="13" t="s">
        <v>31</v>
      </c>
      <c r="D4" s="14" t="s">
        <v>33</v>
      </c>
      <c r="E4" s="13"/>
      <c r="F4" s="13"/>
      <c r="G4" s="13"/>
      <c r="H4" s="13"/>
      <c r="I4" s="15">
        <v>15</v>
      </c>
      <c r="J4" s="19">
        <v>211.03</v>
      </c>
      <c r="K4" s="17">
        <f>I4*J4</f>
        <v>3165.45</v>
      </c>
      <c r="L4" s="18">
        <v>0.13</v>
      </c>
      <c r="M4" s="17">
        <f aca="true" t="shared" si="0" ref="M4:M25">(K4*1.13)</f>
        <v>3576.9584999999993</v>
      </c>
    </row>
    <row r="5" spans="1:13" ht="112.5">
      <c r="A5" s="6">
        <v>4</v>
      </c>
      <c r="B5" s="5" t="s">
        <v>10</v>
      </c>
      <c r="C5" s="13" t="s">
        <v>31</v>
      </c>
      <c r="D5" s="14" t="s">
        <v>33</v>
      </c>
      <c r="E5" s="13"/>
      <c r="F5" s="13"/>
      <c r="G5" s="13"/>
      <c r="H5" s="13"/>
      <c r="I5" s="15">
        <v>15</v>
      </c>
      <c r="J5" s="19">
        <v>211.03</v>
      </c>
      <c r="K5" s="17">
        <f>I5*J5</f>
        <v>3165.45</v>
      </c>
      <c r="L5" s="18">
        <v>0.13</v>
      </c>
      <c r="M5" s="17">
        <f t="shared" si="0"/>
        <v>3576.9584999999993</v>
      </c>
    </row>
    <row r="6" spans="1:13" ht="67.5">
      <c r="A6" s="6">
        <v>5</v>
      </c>
      <c r="B6" s="5" t="s">
        <v>11</v>
      </c>
      <c r="C6" s="13" t="s">
        <v>31</v>
      </c>
      <c r="D6" s="14" t="s">
        <v>33</v>
      </c>
      <c r="E6" s="13"/>
      <c r="F6" s="13"/>
      <c r="G6" s="13"/>
      <c r="H6" s="13"/>
      <c r="I6" s="15">
        <v>10</v>
      </c>
      <c r="J6" s="16">
        <v>153.9</v>
      </c>
      <c r="K6" s="17">
        <f>I6*J6</f>
        <v>1539</v>
      </c>
      <c r="L6" s="18">
        <v>0.13</v>
      </c>
      <c r="M6" s="17">
        <f t="shared" si="0"/>
        <v>1739.07</v>
      </c>
    </row>
    <row r="7" spans="1:13" ht="67.5">
      <c r="A7" s="6">
        <v>6</v>
      </c>
      <c r="B7" s="5" t="s">
        <v>12</v>
      </c>
      <c r="C7" s="13" t="s">
        <v>31</v>
      </c>
      <c r="D7" s="14" t="s">
        <v>33</v>
      </c>
      <c r="E7" s="13"/>
      <c r="F7" s="13"/>
      <c r="G7" s="13"/>
      <c r="H7" s="13"/>
      <c r="I7" s="15">
        <v>10</v>
      </c>
      <c r="J7" s="16">
        <v>211.03</v>
      </c>
      <c r="K7" s="17">
        <f aca="true" t="shared" si="1" ref="K7:K21">I7*J7</f>
        <v>2110.3</v>
      </c>
      <c r="L7" s="18">
        <v>0.13</v>
      </c>
      <c r="M7" s="17">
        <f t="shared" si="0"/>
        <v>2384.639</v>
      </c>
    </row>
    <row r="8" spans="1:13" ht="67.5">
      <c r="A8" s="6">
        <v>7</v>
      </c>
      <c r="B8" s="5" t="s">
        <v>13</v>
      </c>
      <c r="C8" s="13" t="s">
        <v>31</v>
      </c>
      <c r="D8" s="14" t="s">
        <v>33</v>
      </c>
      <c r="E8" s="13"/>
      <c r="F8" s="13"/>
      <c r="G8" s="13"/>
      <c r="H8" s="13"/>
      <c r="I8" s="15">
        <v>7</v>
      </c>
      <c r="J8" s="16">
        <v>295</v>
      </c>
      <c r="K8" s="17">
        <f t="shared" si="1"/>
        <v>2065</v>
      </c>
      <c r="L8" s="18">
        <v>0.13</v>
      </c>
      <c r="M8" s="17">
        <f t="shared" si="0"/>
        <v>2333.45</v>
      </c>
    </row>
    <row r="9" spans="1:13" ht="101.25">
      <c r="A9" s="6">
        <v>8</v>
      </c>
      <c r="B9" s="5" t="s">
        <v>14</v>
      </c>
      <c r="C9" s="13" t="s">
        <v>31</v>
      </c>
      <c r="D9" s="14" t="s">
        <v>33</v>
      </c>
      <c r="E9" s="13"/>
      <c r="F9" s="13"/>
      <c r="G9" s="13"/>
      <c r="H9" s="13"/>
      <c r="I9" s="15">
        <v>15</v>
      </c>
      <c r="J9" s="16">
        <v>460</v>
      </c>
      <c r="K9" s="17">
        <f>I9*J9</f>
        <v>6900</v>
      </c>
      <c r="L9" s="18">
        <v>0.13</v>
      </c>
      <c r="M9" s="17">
        <f t="shared" si="0"/>
        <v>7796.999999999999</v>
      </c>
    </row>
    <row r="10" spans="1:13" ht="56.25">
      <c r="A10" s="6">
        <v>9</v>
      </c>
      <c r="B10" s="5" t="s">
        <v>15</v>
      </c>
      <c r="C10" s="13" t="s">
        <v>31</v>
      </c>
      <c r="D10" s="14" t="s">
        <v>33</v>
      </c>
      <c r="E10" s="13"/>
      <c r="F10" s="13"/>
      <c r="G10" s="13"/>
      <c r="H10" s="13"/>
      <c r="I10" s="15">
        <v>10</v>
      </c>
      <c r="J10" s="19">
        <v>64</v>
      </c>
      <c r="K10" s="17">
        <f>I10*J10</f>
        <v>640</v>
      </c>
      <c r="L10" s="18">
        <v>0.13</v>
      </c>
      <c r="M10" s="17">
        <f t="shared" si="0"/>
        <v>723.1999999999999</v>
      </c>
    </row>
    <row r="11" spans="1:13" ht="56.25">
      <c r="A11" s="6">
        <v>10</v>
      </c>
      <c r="B11" s="5" t="s">
        <v>16</v>
      </c>
      <c r="C11" s="13" t="s">
        <v>31</v>
      </c>
      <c r="D11" s="14" t="s">
        <v>33</v>
      </c>
      <c r="E11" s="13"/>
      <c r="F11" s="13"/>
      <c r="G11" s="13"/>
      <c r="H11" s="13"/>
      <c r="I11" s="15">
        <v>10</v>
      </c>
      <c r="J11" s="16">
        <v>95</v>
      </c>
      <c r="K11" s="17">
        <f>I11*J11</f>
        <v>950</v>
      </c>
      <c r="L11" s="18">
        <v>0.13</v>
      </c>
      <c r="M11" s="17">
        <f t="shared" si="0"/>
        <v>1073.5</v>
      </c>
    </row>
    <row r="12" spans="1:13" ht="58.5" customHeight="1">
      <c r="A12" s="6">
        <v>11</v>
      </c>
      <c r="B12" s="5" t="s">
        <v>17</v>
      </c>
      <c r="C12" s="13" t="s">
        <v>31</v>
      </c>
      <c r="D12" s="14" t="s">
        <v>33</v>
      </c>
      <c r="E12" s="13"/>
      <c r="F12" s="13"/>
      <c r="G12" s="13"/>
      <c r="H12" s="13"/>
      <c r="I12" s="15">
        <v>4</v>
      </c>
      <c r="J12" s="16">
        <v>130</v>
      </c>
      <c r="K12" s="17">
        <f>I12*J12</f>
        <v>520</v>
      </c>
      <c r="L12" s="18">
        <v>0.13</v>
      </c>
      <c r="M12" s="17">
        <f t="shared" si="0"/>
        <v>587.5999999999999</v>
      </c>
    </row>
    <row r="13" spans="1:13" ht="202.5">
      <c r="A13" s="6">
        <v>12</v>
      </c>
      <c r="B13" s="5" t="s">
        <v>18</v>
      </c>
      <c r="C13" s="13" t="s">
        <v>31</v>
      </c>
      <c r="D13" s="14" t="s">
        <v>33</v>
      </c>
      <c r="E13" s="13"/>
      <c r="F13" s="13"/>
      <c r="G13" s="13"/>
      <c r="H13" s="13"/>
      <c r="I13" s="15">
        <v>4</v>
      </c>
      <c r="J13" s="16">
        <v>749.59</v>
      </c>
      <c r="K13" s="17">
        <f t="shared" si="1"/>
        <v>2998.36</v>
      </c>
      <c r="L13" s="18">
        <v>0.24</v>
      </c>
      <c r="M13" s="17">
        <f>(K13*1.24)</f>
        <v>3717.9664000000002</v>
      </c>
    </row>
    <row r="14" spans="1:13" ht="202.5">
      <c r="A14" s="6">
        <v>13</v>
      </c>
      <c r="B14" s="5" t="s">
        <v>19</v>
      </c>
      <c r="C14" s="13" t="s">
        <v>31</v>
      </c>
      <c r="D14" s="14" t="s">
        <v>33</v>
      </c>
      <c r="E14" s="13"/>
      <c r="F14" s="13"/>
      <c r="G14" s="13"/>
      <c r="H14" s="13"/>
      <c r="I14" s="15">
        <v>4</v>
      </c>
      <c r="J14" s="16">
        <v>795.15</v>
      </c>
      <c r="K14" s="17">
        <f t="shared" si="1"/>
        <v>3180.6</v>
      </c>
      <c r="L14" s="18">
        <v>0.24</v>
      </c>
      <c r="M14" s="17">
        <f>(K14*1.24)</f>
        <v>3943.944</v>
      </c>
    </row>
    <row r="15" spans="1:13" ht="202.5">
      <c r="A15" s="6">
        <v>14</v>
      </c>
      <c r="B15" s="5" t="s">
        <v>20</v>
      </c>
      <c r="C15" s="13" t="s">
        <v>31</v>
      </c>
      <c r="D15" s="14" t="s">
        <v>33</v>
      </c>
      <c r="E15" s="13"/>
      <c r="F15" s="13"/>
      <c r="G15" s="13"/>
      <c r="H15" s="13"/>
      <c r="I15" s="15">
        <v>4</v>
      </c>
      <c r="J15" s="16">
        <v>897.55</v>
      </c>
      <c r="K15" s="17">
        <f t="shared" si="1"/>
        <v>3590.2</v>
      </c>
      <c r="L15" s="20">
        <v>0.24</v>
      </c>
      <c r="M15" s="17">
        <f>(K15*1.24)</f>
        <v>4451.848</v>
      </c>
    </row>
    <row r="16" spans="1:13" ht="270">
      <c r="A16" s="6">
        <v>15</v>
      </c>
      <c r="B16" s="6" t="s">
        <v>21</v>
      </c>
      <c r="C16" s="13" t="s">
        <v>31</v>
      </c>
      <c r="D16" s="14" t="s">
        <v>33</v>
      </c>
      <c r="E16" s="13"/>
      <c r="F16" s="13"/>
      <c r="G16" s="13"/>
      <c r="H16" s="13"/>
      <c r="I16" s="15">
        <v>4</v>
      </c>
      <c r="J16" s="16">
        <v>260</v>
      </c>
      <c r="K16" s="17">
        <f t="shared" si="1"/>
        <v>1040</v>
      </c>
      <c r="L16" s="18">
        <v>0.13</v>
      </c>
      <c r="M16" s="17">
        <f t="shared" si="0"/>
        <v>1175.1999999999998</v>
      </c>
    </row>
    <row r="17" spans="1:13" ht="168.75">
      <c r="A17" s="6">
        <v>16</v>
      </c>
      <c r="B17" s="5" t="s">
        <v>22</v>
      </c>
      <c r="C17" s="13" t="s">
        <v>31</v>
      </c>
      <c r="D17" s="14" t="s">
        <v>33</v>
      </c>
      <c r="E17" s="13"/>
      <c r="F17" s="13"/>
      <c r="G17" s="13"/>
      <c r="H17" s="13"/>
      <c r="I17" s="15">
        <v>4</v>
      </c>
      <c r="J17" s="16">
        <v>380</v>
      </c>
      <c r="K17" s="17">
        <f t="shared" si="1"/>
        <v>1520</v>
      </c>
      <c r="L17" s="18">
        <v>0.13</v>
      </c>
      <c r="M17" s="17">
        <f t="shared" si="0"/>
        <v>1717.6</v>
      </c>
    </row>
    <row r="18" spans="1:13" ht="168.75">
      <c r="A18" s="6">
        <v>17</v>
      </c>
      <c r="B18" s="5" t="s">
        <v>23</v>
      </c>
      <c r="C18" s="13" t="s">
        <v>31</v>
      </c>
      <c r="D18" s="14" t="s">
        <v>33</v>
      </c>
      <c r="E18" s="13"/>
      <c r="F18" s="13"/>
      <c r="G18" s="13"/>
      <c r="H18" s="13"/>
      <c r="I18" s="15">
        <v>4</v>
      </c>
      <c r="J18" s="16">
        <v>380</v>
      </c>
      <c r="K18" s="17">
        <f>I18*J18</f>
        <v>1520</v>
      </c>
      <c r="L18" s="18">
        <v>0.13</v>
      </c>
      <c r="M18" s="17">
        <f t="shared" si="0"/>
        <v>1717.6</v>
      </c>
    </row>
    <row r="19" spans="1:13" ht="180">
      <c r="A19" s="6">
        <v>18</v>
      </c>
      <c r="B19" s="7" t="s">
        <v>24</v>
      </c>
      <c r="C19" s="13" t="s">
        <v>31</v>
      </c>
      <c r="D19" s="14" t="s">
        <v>33</v>
      </c>
      <c r="E19" s="13"/>
      <c r="F19" s="13"/>
      <c r="G19" s="13"/>
      <c r="H19" s="13"/>
      <c r="I19" s="15">
        <v>2</v>
      </c>
      <c r="J19" s="16">
        <v>950</v>
      </c>
      <c r="K19" s="17">
        <f>I19*J19</f>
        <v>1900</v>
      </c>
      <c r="L19" s="18">
        <v>0.13</v>
      </c>
      <c r="M19" s="17">
        <f t="shared" si="0"/>
        <v>2147</v>
      </c>
    </row>
    <row r="20" spans="1:13" ht="180">
      <c r="A20" s="6">
        <v>19</v>
      </c>
      <c r="B20" s="5" t="s">
        <v>25</v>
      </c>
      <c r="C20" s="13" t="s">
        <v>31</v>
      </c>
      <c r="D20" s="14" t="s">
        <v>33</v>
      </c>
      <c r="E20" s="13"/>
      <c r="F20" s="13"/>
      <c r="G20" s="13"/>
      <c r="H20" s="13"/>
      <c r="I20" s="15">
        <v>1</v>
      </c>
      <c r="J20" s="16">
        <v>1560</v>
      </c>
      <c r="K20" s="17">
        <f>I20*J20</f>
        <v>1560</v>
      </c>
      <c r="L20" s="18">
        <v>0.13</v>
      </c>
      <c r="M20" s="17">
        <f t="shared" si="0"/>
        <v>1762.7999999999997</v>
      </c>
    </row>
    <row r="21" spans="1:13" ht="270">
      <c r="A21" s="6">
        <v>20</v>
      </c>
      <c r="B21" s="5" t="s">
        <v>26</v>
      </c>
      <c r="C21" s="13" t="s">
        <v>31</v>
      </c>
      <c r="D21" s="14" t="s">
        <v>33</v>
      </c>
      <c r="E21" s="13"/>
      <c r="F21" s="13"/>
      <c r="G21" s="13"/>
      <c r="H21" s="13"/>
      <c r="I21" s="15">
        <v>4</v>
      </c>
      <c r="J21" s="16">
        <v>335</v>
      </c>
      <c r="K21" s="17">
        <f t="shared" si="1"/>
        <v>1340</v>
      </c>
      <c r="L21" s="18">
        <v>0.13</v>
      </c>
      <c r="M21" s="17">
        <f t="shared" si="0"/>
        <v>1514.1999999999998</v>
      </c>
    </row>
    <row r="22" spans="1:13" ht="270">
      <c r="A22" s="6">
        <v>21</v>
      </c>
      <c r="B22" s="5" t="s">
        <v>27</v>
      </c>
      <c r="C22" s="13" t="s">
        <v>31</v>
      </c>
      <c r="D22" s="14" t="s">
        <v>33</v>
      </c>
      <c r="E22" s="13"/>
      <c r="F22" s="13"/>
      <c r="G22" s="13"/>
      <c r="H22" s="13"/>
      <c r="I22" s="15">
        <v>4</v>
      </c>
      <c r="J22" s="16">
        <v>400</v>
      </c>
      <c r="K22" s="17">
        <f>I22*J22</f>
        <v>1600</v>
      </c>
      <c r="L22" s="18">
        <v>0.13</v>
      </c>
      <c r="M22" s="17">
        <f t="shared" si="0"/>
        <v>1807.9999999999998</v>
      </c>
    </row>
    <row r="23" spans="1:13" ht="67.5">
      <c r="A23" s="6">
        <v>22</v>
      </c>
      <c r="B23" s="6" t="s">
        <v>28</v>
      </c>
      <c r="C23" s="13" t="s">
        <v>31</v>
      </c>
      <c r="D23" s="14" t="s">
        <v>33</v>
      </c>
      <c r="E23" s="13"/>
      <c r="F23" s="13"/>
      <c r="G23" s="13"/>
      <c r="H23" s="13"/>
      <c r="I23" s="15">
        <v>10</v>
      </c>
      <c r="J23" s="16">
        <v>395</v>
      </c>
      <c r="K23" s="17">
        <f>I23*J23</f>
        <v>3950</v>
      </c>
      <c r="L23" s="18">
        <v>0.24</v>
      </c>
      <c r="M23" s="17">
        <f>(K23*1.24)</f>
        <v>4898</v>
      </c>
    </row>
    <row r="24" spans="1:13" ht="101.25">
      <c r="A24" s="6">
        <v>23</v>
      </c>
      <c r="B24" s="5" t="s">
        <v>29</v>
      </c>
      <c r="C24" s="13" t="s">
        <v>31</v>
      </c>
      <c r="D24" s="14" t="s">
        <v>33</v>
      </c>
      <c r="E24" s="13"/>
      <c r="F24" s="13"/>
      <c r="G24" s="13"/>
      <c r="H24" s="13"/>
      <c r="I24" s="15">
        <v>10</v>
      </c>
      <c r="J24" s="16">
        <v>339</v>
      </c>
      <c r="K24" s="17">
        <f>I24*J24</f>
        <v>3390</v>
      </c>
      <c r="L24" s="18">
        <v>0.13</v>
      </c>
      <c r="M24" s="17">
        <f t="shared" si="0"/>
        <v>3830.7</v>
      </c>
    </row>
    <row r="25" spans="1:13" ht="202.5">
      <c r="A25" s="6">
        <v>24</v>
      </c>
      <c r="B25" s="7" t="s">
        <v>30</v>
      </c>
      <c r="C25" s="13" t="s">
        <v>31</v>
      </c>
      <c r="D25" s="14" t="s">
        <v>33</v>
      </c>
      <c r="E25" s="13"/>
      <c r="F25" s="13"/>
      <c r="G25" s="13"/>
      <c r="H25" s="13"/>
      <c r="I25" s="15">
        <v>10</v>
      </c>
      <c r="J25" s="16">
        <v>300</v>
      </c>
      <c r="K25" s="17">
        <f>I25*J25</f>
        <v>3000</v>
      </c>
      <c r="L25" s="18">
        <v>0.13</v>
      </c>
      <c r="M25" s="17">
        <f t="shared" si="0"/>
        <v>3389.9999999999995</v>
      </c>
    </row>
    <row r="26" spans="1:13" ht="12.75">
      <c r="A26" s="21"/>
      <c r="C26" s="8"/>
      <c r="D26" s="8"/>
      <c r="E26" s="8"/>
      <c r="F26" s="8"/>
      <c r="G26" s="8"/>
      <c r="H26" s="8"/>
      <c r="I26" s="22"/>
      <c r="J26" s="23"/>
      <c r="K26" s="24">
        <f>SUM(K2:K25)</f>
        <v>57975.259999999995</v>
      </c>
      <c r="L26" s="20"/>
      <c r="M26" s="24">
        <f>SUM(M2:M25)</f>
        <v>67021.15139999999</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IPPO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2024-01-24T06:26:21Z</cp:lastPrinted>
  <dcterms:created xsi:type="dcterms:W3CDTF">2024-01-23T11:41:05Z</dcterms:created>
  <dcterms:modified xsi:type="dcterms:W3CDTF">2024-01-24T08:22:39Z</dcterms:modified>
  <cp:category/>
  <cp:version/>
  <cp:contentType/>
  <cp:contentStatus/>
</cp:coreProperties>
</file>